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IBela\Neumann\Neumann_2015_2016\Előzsűri\"/>
    </mc:Choice>
  </mc:AlternateContent>
  <bookViews>
    <workbookView xWindow="0" yWindow="135" windowWidth="15300" windowHeight="7650" tabRatio="891" activeTab="8"/>
  </bookViews>
  <sheets>
    <sheet name="Alkalmazói" sheetId="1" r:id="rId1"/>
    <sheet name="Animáció" sheetId="2" r:id="rId2"/>
    <sheet name="Grafika" sheetId="3" r:id="rId3"/>
    <sheet name="Zene" sheetId="4" r:id="rId4"/>
    <sheet name="CAD" sheetId="5" r:id="rId5"/>
    <sheet name="Hardware" sheetId="6" r:id="rId6"/>
    <sheet name="Játék" sheetId="7" r:id="rId7"/>
    <sheet name="Oktatóprogram" sheetId="8" r:id="rId8"/>
    <sheet name="Döntősök" sheetId="23" r:id="rId9"/>
  </sheets>
  <definedNames>
    <definedName name="_xlnm._FilterDatabase" localSheetId="0" hidden="1">Alkalmazói!$A$5:$AC$10</definedName>
    <definedName name="_xlnm.Print_Titles" localSheetId="0">Alkalmazói!$1:$4</definedName>
    <definedName name="_xlnm.Print_Titles" localSheetId="1">Animáció!$1:$1</definedName>
    <definedName name="_xlnm.Print_Titles" localSheetId="4">CAD!$1:$1</definedName>
    <definedName name="_xlnm.Print_Titles" localSheetId="2">Grafika!$1:$1</definedName>
    <definedName name="_xlnm.Print_Titles" localSheetId="6">Játék!$1:$1</definedName>
    <definedName name="_xlnm.Print_Titles" localSheetId="7">Oktatóprogram!$1:$1</definedName>
    <definedName name="_xlnm.Print_Titles" localSheetId="3">Zene!$1:$1</definedName>
    <definedName name="_xlnm.Print_Area" localSheetId="0">Alkalmazói!$A$1:$M$20</definedName>
    <definedName name="_xlnm.Print_Area" localSheetId="1">Animáció!$A$1:$M$19</definedName>
    <definedName name="_xlnm.Print_Area" localSheetId="4">CAD!$A$1:$AD$19</definedName>
    <definedName name="_xlnm.Print_Area" localSheetId="2">Grafika!$A$1:$M$38</definedName>
    <definedName name="_xlnm.Print_Area" localSheetId="5">Hardware!$A$1:$AD$13</definedName>
    <definedName name="_xlnm.Print_Area" localSheetId="6">Játék!$A$1:$AB$24</definedName>
    <definedName name="_xlnm.Print_Area" localSheetId="7">Oktatóprogram!$A$1:$AE$8</definedName>
    <definedName name="_xlnm.Print_Area" localSheetId="3">Zene!$A$1:$AC$5</definedName>
  </definedNames>
  <calcPr calcId="152511"/>
</workbook>
</file>

<file path=xl/calcChain.xml><?xml version="1.0" encoding="utf-8"?>
<calcChain xmlns="http://schemas.openxmlformats.org/spreadsheetml/2006/main">
  <c r="Z7" i="23" l="1"/>
  <c r="AA16" i="23" l="1"/>
  <c r="AB37" i="23"/>
  <c r="AA37" i="23"/>
  <c r="AB110" i="23" l="1"/>
  <c r="AA110" i="23"/>
  <c r="AA9" i="23"/>
  <c r="AB23" i="23"/>
  <c r="AA23" i="23"/>
  <c r="AB32" i="23"/>
  <c r="AA32" i="23"/>
  <c r="AA48" i="23"/>
  <c r="AA53" i="23"/>
  <c r="AB63" i="23"/>
  <c r="AA63" i="23"/>
  <c r="AA67" i="23"/>
  <c r="AB74" i="23"/>
  <c r="AA74" i="23"/>
  <c r="AB86" i="23"/>
  <c r="AA86" i="23"/>
  <c r="AB96" i="23"/>
  <c r="AA96" i="23"/>
  <c r="Z27" i="23"/>
  <c r="Z26" i="23"/>
  <c r="Z25" i="23"/>
  <c r="AA111" i="23" l="1"/>
  <c r="AB111" i="23"/>
  <c r="Z21" i="23"/>
  <c r="Z20" i="23"/>
  <c r="Z19" i="23"/>
  <c r="Z13" i="23"/>
  <c r="Z12" i="23"/>
  <c r="Z11" i="23"/>
  <c r="Z6" i="23"/>
  <c r="Z5" i="23"/>
  <c r="Z92" i="23"/>
  <c r="Z91" i="23"/>
  <c r="Z90" i="23"/>
  <c r="Z83" i="23"/>
  <c r="Z82" i="23"/>
  <c r="Z81" i="23"/>
  <c r="Z80" i="23"/>
  <c r="Z79" i="23"/>
  <c r="Z78" i="23"/>
  <c r="Z77" i="23"/>
  <c r="Z76" i="23"/>
  <c r="Z105" i="23"/>
  <c r="Z104" i="23"/>
  <c r="Z103" i="23"/>
  <c r="Z102" i="23"/>
  <c r="Z101" i="23"/>
  <c r="Z100" i="23"/>
  <c r="Z99" i="23"/>
  <c r="Z71" i="23"/>
  <c r="Z70" i="23"/>
  <c r="Z69" i="23"/>
  <c r="Z66" i="23" l="1"/>
  <c r="Z65" i="23"/>
  <c r="Z58" i="23"/>
  <c r="Z57" i="23"/>
  <c r="Z56" i="23"/>
  <c r="Z55" i="23"/>
  <c r="Z52" i="23"/>
  <c r="Z51" i="23"/>
  <c r="Z50" i="23"/>
  <c r="Z47" i="23"/>
  <c r="Z46" i="23"/>
  <c r="Z45" i="23"/>
  <c r="Z44" i="23"/>
  <c r="Z43" i="23"/>
  <c r="Z42" i="23"/>
  <c r="Z41" i="23"/>
  <c r="Z38" i="3" l="1"/>
  <c r="Z12" i="1" l="1"/>
  <c r="Z8" i="8" l="1"/>
  <c r="Z5" i="8"/>
  <c r="Z7" i="8"/>
  <c r="Z6" i="8"/>
  <c r="Z4" i="6"/>
  <c r="Z8" i="6"/>
  <c r="Z6" i="6"/>
  <c r="Z10" i="6"/>
  <c r="Z7" i="6"/>
  <c r="Z9" i="6"/>
  <c r="Z5" i="6"/>
  <c r="Z13" i="6"/>
  <c r="Z11" i="6"/>
  <c r="Z16" i="5"/>
  <c r="Z17" i="5"/>
  <c r="Z18" i="5"/>
  <c r="Z15" i="5"/>
  <c r="Z16" i="2"/>
  <c r="Z17" i="2"/>
  <c r="Z19" i="2"/>
  <c r="Z4" i="2"/>
  <c r="Z11" i="2"/>
  <c r="Z12" i="2"/>
  <c r="Z10" i="2"/>
  <c r="Z9" i="2"/>
  <c r="Z5" i="2"/>
  <c r="Z7" i="2"/>
  <c r="Z6" i="2"/>
  <c r="Z17" i="3"/>
  <c r="Z18" i="3"/>
  <c r="Z24" i="3"/>
  <c r="Z26" i="3"/>
  <c r="Z11" i="3"/>
  <c r="Z4" i="3"/>
  <c r="Z8" i="3"/>
  <c r="Z12" i="3"/>
  <c r="Z13" i="3"/>
  <c r="Z16" i="3"/>
  <c r="Z29" i="3"/>
  <c r="Z19" i="3"/>
  <c r="Z27" i="3"/>
  <c r="Z9" i="3"/>
  <c r="Z20" i="3"/>
  <c r="Z30" i="3"/>
  <c r="Z10" i="3"/>
  <c r="Z5" i="3"/>
  <c r="Z23" i="3"/>
  <c r="Z21" i="3"/>
  <c r="Z14" i="3"/>
  <c r="Z22" i="3"/>
  <c r="Z25" i="3"/>
  <c r="Z15" i="3"/>
  <c r="Z28" i="3"/>
  <c r="Z6" i="3"/>
  <c r="Z20" i="7" l="1"/>
  <c r="Z12" i="7"/>
  <c r="Z16" i="7"/>
  <c r="Z17" i="7"/>
  <c r="Z22" i="7"/>
  <c r="Z18" i="7"/>
  <c r="Z13" i="7"/>
  <c r="Z21" i="7"/>
  <c r="Z19" i="7"/>
  <c r="Z15" i="7"/>
  <c r="Z11" i="7"/>
  <c r="Z4" i="7"/>
  <c r="Z5" i="5"/>
  <c r="Z7" i="5"/>
  <c r="Z9" i="5"/>
  <c r="Z6" i="5"/>
  <c r="Z8" i="5"/>
  <c r="Z10" i="5"/>
  <c r="Z40" i="3"/>
  <c r="Z39" i="3"/>
  <c r="Z35" i="3"/>
  <c r="Z36" i="3"/>
  <c r="Z5" i="1"/>
  <c r="Z17" i="1"/>
  <c r="Z7" i="1"/>
  <c r="Z16" i="1"/>
  <c r="Z10" i="1"/>
  <c r="Z6" i="1"/>
  <c r="Z15" i="1"/>
  <c r="Z14" i="1"/>
  <c r="Z18" i="1"/>
  <c r="Z11" i="1"/>
  <c r="Z8" i="1"/>
  <c r="Z13" i="1"/>
  <c r="Z19" i="1"/>
  <c r="F37" i="23" l="1"/>
  <c r="Z4" i="8" l="1"/>
  <c r="Z14" i="7"/>
  <c r="Z7" i="7"/>
  <c r="Z6" i="7"/>
  <c r="Z5" i="7"/>
  <c r="Z12" i="6"/>
  <c r="Z19" i="5"/>
  <c r="Z4" i="5"/>
  <c r="Z7" i="3"/>
  <c r="Z37" i="3"/>
  <c r="AA38" i="3" s="1"/>
  <c r="AA4" i="8" l="1"/>
  <c r="AA5" i="8"/>
  <c r="AA8" i="8"/>
  <c r="AA6" i="8"/>
  <c r="AA7" i="8"/>
  <c r="AA15" i="7"/>
  <c r="AA23" i="7"/>
  <c r="AA20" i="7"/>
  <c r="AA14" i="7"/>
  <c r="AA17" i="7"/>
  <c r="AA22" i="7"/>
  <c r="AA12" i="7"/>
  <c r="AA16" i="7"/>
  <c r="AA21" i="7"/>
  <c r="AA19" i="7"/>
  <c r="AA18" i="7"/>
  <c r="AA13" i="7"/>
  <c r="AA11" i="7"/>
  <c r="AA24" i="7"/>
  <c r="AA11" i="6"/>
  <c r="AA9" i="6"/>
  <c r="AA8" i="6"/>
  <c r="AA7" i="6"/>
  <c r="AA4" i="6"/>
  <c r="AA13" i="6"/>
  <c r="AA10" i="6"/>
  <c r="AA5" i="6"/>
  <c r="AA6" i="6"/>
  <c r="AA37" i="3"/>
  <c r="AA36" i="3"/>
  <c r="AA35" i="3"/>
  <c r="AA39" i="3"/>
  <c r="AA40" i="3"/>
  <c r="AA8" i="5"/>
  <c r="AA5" i="5"/>
  <c r="AA6" i="5"/>
  <c r="AA9" i="5"/>
  <c r="AA10" i="5"/>
  <c r="AA7" i="5"/>
  <c r="AA31" i="3"/>
  <c r="AA32" i="3"/>
  <c r="AA21" i="3"/>
  <c r="AA5" i="3"/>
  <c r="AA14" i="3"/>
  <c r="AA11" i="3"/>
  <c r="AA26" i="3"/>
  <c r="AA29" i="3"/>
  <c r="AA17" i="3"/>
  <c r="AA6" i="3"/>
  <c r="AA27" i="3"/>
  <c r="AA30" i="3"/>
  <c r="AA4" i="3"/>
  <c r="AA24" i="3"/>
  <c r="AA22" i="3"/>
  <c r="AA28" i="3"/>
  <c r="AA13" i="3"/>
  <c r="AA12" i="3"/>
  <c r="AA20" i="3"/>
  <c r="AA18" i="3"/>
  <c r="AA19" i="3"/>
  <c r="AA9" i="3"/>
  <c r="AA10" i="3"/>
  <c r="AA15" i="3"/>
  <c r="AA25" i="3"/>
  <c r="AA8" i="3"/>
  <c r="AA16" i="3"/>
  <c r="AA23" i="3"/>
  <c r="AA18" i="5"/>
  <c r="AA17" i="5"/>
  <c r="AA16" i="5"/>
  <c r="AA15" i="5"/>
  <c r="AA4" i="5"/>
  <c r="Z18" i="2"/>
  <c r="Z8" i="2"/>
  <c r="Z9" i="1"/>
  <c r="AA16" i="2" l="1"/>
  <c r="AA19" i="2"/>
  <c r="AA18" i="2"/>
  <c r="AA17" i="2"/>
  <c r="AA6" i="2"/>
  <c r="AA7" i="2"/>
  <c r="AA12" i="2"/>
  <c r="AA10" i="2"/>
  <c r="AA5" i="2"/>
  <c r="AA11" i="2"/>
  <c r="AA9" i="2"/>
  <c r="AA4" i="2"/>
  <c r="AA9" i="1"/>
  <c r="AA18" i="1"/>
  <c r="AA5" i="1"/>
  <c r="AA8" i="1"/>
  <c r="AA10" i="1"/>
  <c r="AA17" i="1"/>
  <c r="AA14" i="1"/>
  <c r="AA7" i="1"/>
  <c r="AA11" i="1"/>
  <c r="AA20" i="1"/>
  <c r="AA16" i="1"/>
  <c r="AA19" i="1"/>
  <c r="AA6" i="1"/>
  <c r="AA12" i="1"/>
  <c r="AA15" i="1"/>
  <c r="AA13" i="1"/>
  <c r="AA12" i="6" l="1"/>
  <c r="AA6" i="7"/>
  <c r="AA4" i="7"/>
  <c r="AA5" i="7"/>
  <c r="AA7" i="7"/>
  <c r="AC19" i="2" l="1"/>
  <c r="AC11" i="1" l="1"/>
  <c r="AA19" i="5" l="1"/>
  <c r="AA7" i="3"/>
  <c r="AA8" i="2"/>
</calcChain>
</file>

<file path=xl/sharedStrings.xml><?xml version="1.0" encoding="utf-8"?>
<sst xmlns="http://schemas.openxmlformats.org/spreadsheetml/2006/main" count="2002" uniqueCount="731">
  <si>
    <t>Alkalmazói</t>
  </si>
  <si>
    <t>Név: ………………………………………………………….</t>
  </si>
  <si>
    <t>Általános iskola</t>
  </si>
  <si>
    <t>Pályamű:</t>
  </si>
  <si>
    <t>Név:</t>
  </si>
  <si>
    <t>Cím:</t>
  </si>
  <si>
    <t>Telefon:</t>
  </si>
  <si>
    <t>e-mail:</t>
  </si>
  <si>
    <t>Kategória:</t>
  </si>
  <si>
    <t>Típus:</t>
  </si>
  <si>
    <t>Osztály:</t>
  </si>
  <si>
    <t>Iskola:</t>
  </si>
  <si>
    <t>Pedagógus:</t>
  </si>
  <si>
    <t>Pont:</t>
  </si>
  <si>
    <t>Középiskola</t>
  </si>
  <si>
    <t>Animáció</t>
  </si>
  <si>
    <t>Grafika</t>
  </si>
  <si>
    <t>Zene</t>
  </si>
  <si>
    <t>Sz.g.tervezés (CAD)</t>
  </si>
  <si>
    <t>Hardware</t>
  </si>
  <si>
    <t>Játék</t>
  </si>
  <si>
    <t>Oktatóprogramok</t>
  </si>
  <si>
    <t>Összesen:</t>
  </si>
  <si>
    <t>Elvíra</t>
  </si>
  <si>
    <t>Ágnes</t>
  </si>
  <si>
    <t>Ivett</t>
  </si>
  <si>
    <t>Szabolcs</t>
  </si>
  <si>
    <t>Miki</t>
  </si>
  <si>
    <t>Alkalmazói programok</t>
  </si>
  <si>
    <t>Középiskolások</t>
  </si>
  <si>
    <t>Számítógéppel támogatott tervezés</t>
  </si>
  <si>
    <t>Megjegyzés:</t>
  </si>
  <si>
    <t xml:space="preserve"> </t>
  </si>
  <si>
    <t>Zoli</t>
  </si>
  <si>
    <t>Játékprogramok</t>
  </si>
  <si>
    <t>Dani</t>
  </si>
  <si>
    <t>Név:…………………………………………………</t>
  </si>
  <si>
    <t>Marianna</t>
  </si>
  <si>
    <t>Ponthatár: 70 pont</t>
  </si>
  <si>
    <t>Ponthatár: 65 pont</t>
  </si>
  <si>
    <t>Ponthatár: 60 pont</t>
  </si>
  <si>
    <t>Általános Iskolások</t>
  </si>
  <si>
    <t>Ponthatár: 55 pont</t>
  </si>
  <si>
    <t>Pisti</t>
  </si>
  <si>
    <t>Benjamin</t>
  </si>
  <si>
    <t>Botond</t>
  </si>
  <si>
    <t>540272, Marosvásárhely, Voinicenilor u. 138A</t>
  </si>
  <si>
    <t>004 0757396782</t>
  </si>
  <si>
    <t>barabos.csongi96@gmail.com</t>
  </si>
  <si>
    <t>5540, Szarvas, Szabadság út 69.</t>
  </si>
  <si>
    <t>06 30 731 5521</t>
  </si>
  <si>
    <t>szamos96@gmail.cm</t>
  </si>
  <si>
    <t>4138, Komádi, Szövetésg u. 5/A</t>
  </si>
  <si>
    <t>+36 30 266 66 86</t>
  </si>
  <si>
    <t>mbalint987@gmail.com</t>
  </si>
  <si>
    <t>Jámbor Dominik</t>
  </si>
  <si>
    <t>4034 Debrecen Csenger u</t>
  </si>
  <si>
    <t>06 30 456 20 09</t>
  </si>
  <si>
    <t>j-dominik@hotmail.com</t>
  </si>
  <si>
    <t>Horváth Bálint</t>
  </si>
  <si>
    <t>8900, Zalaegerszeg, Lőrinc Barát u. 26</t>
  </si>
  <si>
    <t>+36 30 355 92 02</t>
  </si>
  <si>
    <t>nemtudokolvasni@gmail.com</t>
  </si>
  <si>
    <t>Lakatos Dániel</t>
  </si>
  <si>
    <t>Oltvány u. 19/b</t>
  </si>
  <si>
    <t>+36 30 372 01 80</t>
  </si>
  <si>
    <t>lakatos.daniel@konyvjelzo.net</t>
  </si>
  <si>
    <t xml:space="preserve">Papp Domonkos </t>
  </si>
  <si>
    <t>8440 Herend, Orgona u.8</t>
  </si>
  <si>
    <t>06 30 298 67 89</t>
  </si>
  <si>
    <t>pappdomi5@gmail.com</t>
  </si>
  <si>
    <t>Kovács Krisztián
Izsáki Gergő</t>
  </si>
  <si>
    <t>1108 Budapest, Szőlővirág u. 8</t>
  </si>
  <si>
    <t>06 20 233 20 27</t>
  </si>
  <si>
    <t>kriszonodi@gmail.com</t>
  </si>
  <si>
    <t>Fábián Patrik</t>
  </si>
  <si>
    <t>8449 Magyarpolány, Bakony u. 26</t>
  </si>
  <si>
    <t>06 30 658 95 41</t>
  </si>
  <si>
    <t>fabianpatrik0@gmail.com</t>
  </si>
  <si>
    <t>Balogh Ákos
Nagy Levente
Kardos Boldizsár
Csizmazia Márton</t>
  </si>
  <si>
    <t>8230 Balatonfüred, Kistói u. 16</t>
  </si>
  <si>
    <t>06 30 494 70 20</t>
  </si>
  <si>
    <t>balogh.akos.jr@gmail.com</t>
  </si>
  <si>
    <t>Friedrich Barnabás</t>
  </si>
  <si>
    <t>8400 Ajka, Vörösmarty u. 1/a</t>
  </si>
  <si>
    <t>06 20 214 51 81</t>
  </si>
  <si>
    <t>f_barni98@hotmail.com</t>
  </si>
  <si>
    <t>Bánka Kristóf</t>
  </si>
  <si>
    <t>3526 Miskolc, Álmos u 27</t>
  </si>
  <si>
    <t>06 30 895 39 99</t>
  </si>
  <si>
    <t>banka2kr@gmail.com</t>
  </si>
  <si>
    <t>Kocsis Ábel
Gats János</t>
  </si>
  <si>
    <t>9400 Sopron, Scheibel dűlő 48/a</t>
  </si>
  <si>
    <t>06 30 589 99 12</t>
  </si>
  <si>
    <t>kocsis.abel98@gmail.com</t>
  </si>
  <si>
    <t>Péteri Bence</t>
  </si>
  <si>
    <t>9700 Szombathely, Fortuna u. 18/4</t>
  </si>
  <si>
    <t>06 70 409 83 26</t>
  </si>
  <si>
    <t>bence0925@gmail.com</t>
  </si>
  <si>
    <t>Varga Botond</t>
  </si>
  <si>
    <t>7100 Szekszárd, Május 1. u. 4. 17/a</t>
  </si>
  <si>
    <t>06 30 309 28 06</t>
  </si>
  <si>
    <t>varga.botond20@gmail.com</t>
  </si>
  <si>
    <t>Targu Mures App</t>
  </si>
  <si>
    <t>Pet Track</t>
  </si>
  <si>
    <t>CuStudy</t>
  </si>
  <si>
    <t>Grades</t>
  </si>
  <si>
    <t>Universal Sudoku</t>
  </si>
  <si>
    <t>Könyvjelző</t>
  </si>
  <si>
    <t xml:space="preserve">Webes rajzoló program </t>
  </si>
  <si>
    <t>Memória Modellezés</t>
  </si>
  <si>
    <t>ECOS</t>
  </si>
  <si>
    <t>huuk.me</t>
  </si>
  <si>
    <t>Dinosaur2D</t>
  </si>
  <si>
    <t>Kalóriaszámoló</t>
  </si>
  <si>
    <t>A myDAQ mérőeszköz és a Labview programhasználata emelt színtű fizika érettségi végre</t>
  </si>
  <si>
    <t>Memobeaver</t>
  </si>
  <si>
    <t>Szekszárd Helyijárat</t>
  </si>
  <si>
    <t>12.</t>
  </si>
  <si>
    <t>11.</t>
  </si>
  <si>
    <t>Bolyai Farkas Elméleti Líceum, Bolyai u. 3., Marosvásáhely, Románia</t>
  </si>
  <si>
    <t>Békéscsabai Szakképzési Centrum, Gépészeti és Számítástechnikai Szakközépiskola</t>
  </si>
  <si>
    <t>Debreceni Mechwart András Gépipari és Informatikai Szakközépiskola</t>
  </si>
  <si>
    <t>Debreceni Fazekas Mihály Gimnázium, Hatvan u. 44</t>
  </si>
  <si>
    <t>Csány László Közgazdasági Szakközépiskolája, Jókai Mór u. 6</t>
  </si>
  <si>
    <t>Újbudai József Attila Gimnázium,Budapest Váli u. 1</t>
  </si>
  <si>
    <t>Veszprémi Szakképzési Centrum Ipari Szakközépiskolája Iskola u.4</t>
  </si>
  <si>
    <t>BMSzC Neumann János Számítástechnikai Szakközépiskola, Budapest XIV. Kerület Kerepesi út 124</t>
  </si>
  <si>
    <t>Lózcy Lajos Középiskola, Balatonfüred, Ady Endre u. 40</t>
  </si>
  <si>
    <t xml:space="preserve">Lovassy László Gimnázium, Veszprém, Cserhát ltp 11 </t>
  </si>
  <si>
    <t>Ajkai Bródy Imre Gimnázium és AMI, Bródy Imre u. 4</t>
  </si>
  <si>
    <t>Fráter György Katolikus Gimnázium, Miskolc, Városház tér 6</t>
  </si>
  <si>
    <t>Soproni Széchenyi István Gimnázium, Templom u. 26</t>
  </si>
  <si>
    <t>NYME Bolyai János Gyak. Ált. Isk. és Gimn., 9700 Szombathely, Bolyai János u. 11.</t>
  </si>
  <si>
    <t>I. Béla Gimnázium, Szekszárd, Kadarka 25-27</t>
  </si>
  <si>
    <t>Priskin István</t>
  </si>
  <si>
    <t>Fekete Balázs</t>
  </si>
  <si>
    <t>Tüske Balázs</t>
  </si>
  <si>
    <t>Kováts-Fujsz Péter</t>
  </si>
  <si>
    <t>Szabó-Horváth Eszter</t>
  </si>
  <si>
    <t>Sebestyén Péter László</t>
  </si>
  <si>
    <t>Tóth Bence, Kecskés Dániel</t>
  </si>
  <si>
    <t>Friedrich Rezső</t>
  </si>
  <si>
    <t>Edöcsény Levente János</t>
  </si>
  <si>
    <t>Lang Ágota</t>
  </si>
  <si>
    <t>Dobre Norbert</t>
  </si>
  <si>
    <t>Péter Miklós</t>
  </si>
  <si>
    <t>Juhász-Varga Virág</t>
  </si>
  <si>
    <t>6791 Szeged, Cseresznye u. 6</t>
  </si>
  <si>
    <t>06 20 821 24 64</t>
  </si>
  <si>
    <t>pusztaybobe@yahoo.com</t>
  </si>
  <si>
    <t>Pikéthy Áron
Böröcz Dominik</t>
  </si>
  <si>
    <t>1181 Budapest, Nyerges u. 32</t>
  </si>
  <si>
    <t>06 70 231 65 66</t>
  </si>
  <si>
    <t>pikethy.aron@gmail.com</t>
  </si>
  <si>
    <t xml:space="preserve">Dombi Luca </t>
  </si>
  <si>
    <t>06205491366</t>
  </si>
  <si>
    <t>deneverluca@gmail.com</t>
  </si>
  <si>
    <t>Fodor Alexandra</t>
  </si>
  <si>
    <t xml:space="preserve">06 20/2166004 </t>
  </si>
  <si>
    <t>fodoralexaeva@freemail.hu</t>
  </si>
  <si>
    <t>Heilig Dóra</t>
  </si>
  <si>
    <t>06305778260</t>
  </si>
  <si>
    <t>heiligdori@freemail.hu</t>
  </si>
  <si>
    <t xml:space="preserve">Kiss Nikolett Szilvia </t>
  </si>
  <si>
    <t>06203342904</t>
  </si>
  <si>
    <t>nikkerzen@freemail.hu</t>
  </si>
  <si>
    <t>Váci Balázs</t>
  </si>
  <si>
    <t>06-70-262-0103</t>
  </si>
  <si>
    <t>vaci.balazs0818@freemail.hu</t>
  </si>
  <si>
    <t>Pivot Animáció</t>
  </si>
  <si>
    <t>Biológiai óra</t>
  </si>
  <si>
    <t>Virág</t>
  </si>
  <si>
    <t>Rossz</t>
  </si>
  <si>
    <t>Paci</t>
  </si>
  <si>
    <t>Farkas</t>
  </si>
  <si>
    <t>Kígyó</t>
  </si>
  <si>
    <t>Farkasok</t>
  </si>
  <si>
    <t>Versenypálya</t>
  </si>
  <si>
    <t>5b.</t>
  </si>
  <si>
    <t>5c</t>
  </si>
  <si>
    <t>SzTE Juhász Gyula Gyakorló Általános Iskola, Szeged, Boldogasszony sgt. 8</t>
  </si>
  <si>
    <t>Annusné Nagy Rózsa, Beke Ferenc, Kuspi Zsolt</t>
  </si>
  <si>
    <t>XVIII. Kerületi Vörösmarty Mihály Általános Iskola és Gimnázium, Vörösmarty Mihály u. 64</t>
  </si>
  <si>
    <t>Garay János Általános Iskola és AMI, Szekszárd, Zrínyi u. 78</t>
  </si>
  <si>
    <t>Kercsmár Balázsné</t>
  </si>
  <si>
    <t>Szabó Dávid</t>
  </si>
  <si>
    <t>8200 Veszprém Jutasi út. 67/a</t>
  </si>
  <si>
    <t>06 30 973 36 60</t>
  </si>
  <si>
    <t>davo.szabo@gmail.com</t>
  </si>
  <si>
    <t>Bocz Mária Lana</t>
  </si>
  <si>
    <t>7100 Szekszárd, Arany János u. 18 fsz 3</t>
  </si>
  <si>
    <t>06 30 700 65 31</t>
  </si>
  <si>
    <t>marie.lana1963@citromail.hu</t>
  </si>
  <si>
    <t>Zahorán Bence
Kocsor Levente Ferenc</t>
  </si>
  <si>
    <t>5600 Békéscsaba, Szőlő u. 61</t>
  </si>
  <si>
    <t>06 30 492 44 12</t>
  </si>
  <si>
    <t>zahoranbence@hotmail.com</t>
  </si>
  <si>
    <t>Spirit of the Mountain</t>
  </si>
  <si>
    <t>Blue Butterly</t>
  </si>
  <si>
    <t>Álom</t>
  </si>
  <si>
    <t>Veszprémi Szakképzési Centrum Ipari Szakközépiskolája, Iskola u.4</t>
  </si>
  <si>
    <t>Farkas Szabolcs</t>
  </si>
  <si>
    <t>BSC, Gépészeti és Számítástechnikai Szakközépiskolája, Békéscsaba, Kazinczy u. 7</t>
  </si>
  <si>
    <t>Vajnai Viktor
Nagy László</t>
  </si>
  <si>
    <t>6800 Hódmezővásárhely, Tulipán u. 4</t>
  </si>
  <si>
    <t>06 30 436 06 73</t>
  </si>
  <si>
    <t>vajnaivik@gmail.com</t>
  </si>
  <si>
    <t>Egy csúnya animáció első 200 képkockája</t>
  </si>
  <si>
    <t>Németh László Gimnázium, Hódmezővásárhely, Ormos Ede u. 18</t>
  </si>
  <si>
    <t>Szamosvölgyi Zsolt</t>
  </si>
  <si>
    <t>Horváth Ákos</t>
  </si>
  <si>
    <t>7121, Szekszárd, Wossinsky ltp. 31. 4/10</t>
  </si>
  <si>
    <t>+36 30 894 60 42</t>
  </si>
  <si>
    <t>akoskah10@freemail.hu</t>
  </si>
  <si>
    <t>Hőninger Krisztián</t>
  </si>
  <si>
    <t>7100 Szekszárd, Hirling Ádám u. 1</t>
  </si>
  <si>
    <t>06 20 968 47 93</t>
  </si>
  <si>
    <t>kris2002@gmail.com</t>
  </si>
  <si>
    <t>Rátkai Dorka</t>
  </si>
  <si>
    <t>6722 Szeged, Bokor u. 16/b</t>
  </si>
  <si>
    <t>06 30 889 43 03</t>
  </si>
  <si>
    <t>bajux.mc@gmail.com</t>
  </si>
  <si>
    <t>Dömösi Petra</t>
  </si>
  <si>
    <t>6724 Szeged, Jakab Lajos u. 4</t>
  </si>
  <si>
    <t>06 30 360 60 82</t>
  </si>
  <si>
    <t>domosip2001@gmail.com</t>
  </si>
  <si>
    <t xml:space="preserve">Magyar Kíra Debóra </t>
  </si>
  <si>
    <t>6762 Sándorfalva, Kolozsvári u. 16</t>
  </si>
  <si>
    <t>06 20 365 53 25</t>
  </si>
  <si>
    <t>mkyra10@gmail.com</t>
  </si>
  <si>
    <t>Mari Gréta</t>
  </si>
  <si>
    <t>06 30 733 27 76</t>
  </si>
  <si>
    <t>gretamari07@gmail.com</t>
  </si>
  <si>
    <t>Martinek Júlia Zita</t>
  </si>
  <si>
    <t>6723 Szeged, Avar u. 10</t>
  </si>
  <si>
    <t>06 30 688 92 14</t>
  </si>
  <si>
    <t>j.martinek01@gmail.com</t>
  </si>
  <si>
    <t>Mészáros Viktória</t>
  </si>
  <si>
    <t>6725 Szeged, Hattyas u. 24/a</t>
  </si>
  <si>
    <t>06 30 899 76 96</t>
  </si>
  <si>
    <t>mviki530@gmail.com</t>
  </si>
  <si>
    <t>Paragi Kamilla</t>
  </si>
  <si>
    <t>6725 Szeged, Szekeres u. 14</t>
  </si>
  <si>
    <t>06 20 952 32 28</t>
  </si>
  <si>
    <t>kamillaparagi@gmail.com</t>
  </si>
  <si>
    <t>Paragi Patrícia</t>
  </si>
  <si>
    <t>pparagi0304@gmail.com</t>
  </si>
  <si>
    <t>Pfeff Dóra Kata</t>
  </si>
  <si>
    <t>6726 Szeged, Traktor u. 79</t>
  </si>
  <si>
    <t>06 30 446 03 43</t>
  </si>
  <si>
    <t>pfeffdori01@gmail.com</t>
  </si>
  <si>
    <t>Szendrei Nagy Dóra</t>
  </si>
  <si>
    <t>6723 Szeged, Sándor u. 11 5/11</t>
  </si>
  <si>
    <t>06 70 656 29 86</t>
  </si>
  <si>
    <t>dorino1@gmail.com</t>
  </si>
  <si>
    <t>Szikora Bence Pál</t>
  </si>
  <si>
    <t>6758 Röszke, Rákóczi u. 127</t>
  </si>
  <si>
    <t>06 20 435 36 15</t>
  </si>
  <si>
    <t>bbbencurkaaa@gmail.com</t>
  </si>
  <si>
    <t>Téglás Petra</t>
  </si>
  <si>
    <t>6725 Szeged, Alföldi u. 28 2/6</t>
  </si>
  <si>
    <t>06 30 337 18 77</t>
  </si>
  <si>
    <t>teglaspetra2@gmail.com</t>
  </si>
  <si>
    <t>Varga Zalán</t>
  </si>
  <si>
    <t>6725 Szeged, Váradi u. 19/b</t>
  </si>
  <si>
    <t>06 20 522 55 95</t>
  </si>
  <si>
    <t>vgzalan@gmail.com</t>
  </si>
  <si>
    <t>Acsai Dóra</t>
  </si>
  <si>
    <t>6723 Szeged, Csuka u. 2/b 4. em 7</t>
  </si>
  <si>
    <t>06 30 935 91 43</t>
  </si>
  <si>
    <t>doraacsai@gmail.com</t>
  </si>
  <si>
    <t>Borka Csanád</t>
  </si>
  <si>
    <t>6726 Szeged, Vellay Imre u. 27 2/2</t>
  </si>
  <si>
    <t>06 70 204 03 91</t>
  </si>
  <si>
    <t>borkacsanad@gmail.com</t>
  </si>
  <si>
    <t>Fejes Vera</t>
  </si>
  <si>
    <t>6725 Szeged, Szabadsajtó u. 20</t>
  </si>
  <si>
    <t>06 30 265 69 72</t>
  </si>
  <si>
    <t>fejesvera29@gmail.com</t>
  </si>
  <si>
    <t>Kávássy Petra</t>
  </si>
  <si>
    <t>6726 Szeged, Kőrös Mező u. 15</t>
  </si>
  <si>
    <t>06 30 688 33 25</t>
  </si>
  <si>
    <t>kavassy.petra20032332@gmail.com</t>
  </si>
  <si>
    <t>Magyar Janka</t>
  </si>
  <si>
    <t>06 30 782 69 80</t>
  </si>
  <si>
    <t>magyarjanka@gmail.com</t>
  </si>
  <si>
    <t>Nádudvari-Sipos Péter</t>
  </si>
  <si>
    <t>6725 Szeged, Alföldi u. 16</t>
  </si>
  <si>
    <t>06 20 623 90 08</t>
  </si>
  <si>
    <t>nadudvari.sipos.peter@gmail.com</t>
  </si>
  <si>
    <t>Novák Eszter</t>
  </si>
  <si>
    <t>6726 Szeged, Egressy Béni u. 46</t>
  </si>
  <si>
    <t>06 30 720 67 53</t>
  </si>
  <si>
    <t>novakeszti2003@gmail.com</t>
  </si>
  <si>
    <t>Pető Dóra</t>
  </si>
  <si>
    <t>6725 Szeged, Csáktornyai u. 25</t>
  </si>
  <si>
    <t>06 70 904 3377</t>
  </si>
  <si>
    <t>petodori333@gmail.com</t>
  </si>
  <si>
    <t>Seffer Dóra</t>
  </si>
  <si>
    <t>6725 Szeged, Vikunya u. 9</t>
  </si>
  <si>
    <t>06 70 237 74 45</t>
  </si>
  <si>
    <t>sefferdora@freemail.hu</t>
  </si>
  <si>
    <t>Szendre Réka</t>
  </si>
  <si>
    <t>6771 Szeged, Marostorok u. 3389/4</t>
  </si>
  <si>
    <t>06 70 941 46 15</t>
  </si>
  <si>
    <t>szendreireka.74@gmail.com</t>
  </si>
  <si>
    <t>Tarsoly Viktória</t>
  </si>
  <si>
    <t>6725 Szeged, Hajnal u. 9/a</t>
  </si>
  <si>
    <t>06 20 396 50 59</t>
  </si>
  <si>
    <t>tarsoly2000@yahoo.com</t>
  </si>
  <si>
    <t>Tiszai Brigitta</t>
  </si>
  <si>
    <t>6724 Szeged, Rókusi krt. 259/54</t>
  </si>
  <si>
    <t>06 70 673 90 20</t>
  </si>
  <si>
    <t>tiszai.brigitta@freemail.hu</t>
  </si>
  <si>
    <t>Zawiasa Sára</t>
  </si>
  <si>
    <t>6726 Szeged, Szellő u. 7</t>
  </si>
  <si>
    <t>06 30 861 42 04</t>
  </si>
  <si>
    <t>saraazawiasa@gmail.com</t>
  </si>
  <si>
    <t>Hochsteiger Máté</t>
  </si>
  <si>
    <t>matusz040224@gmail.com</t>
  </si>
  <si>
    <t>Föld bolgyó, Paprikák</t>
  </si>
  <si>
    <t>Jövőkép, Felhők Között, Génmanipuláció</t>
  </si>
  <si>
    <t>Inkscape-es munkák</t>
  </si>
  <si>
    <t>Grafikák</t>
  </si>
  <si>
    <t>Bonyhádi Petőfi Sándor Evangélikus Gimnázium és Kollégium, Kossuth Lajos u. 4</t>
  </si>
  <si>
    <t>Szekszárdi Baka István Általános Iskola, Béri Balogh Ádám u. 89</t>
  </si>
  <si>
    <t>Ábrahám Béla</t>
  </si>
  <si>
    <t>SZTE Juhász Gyula Gyakorló Általános Iskola, Szeged, Boldogasszony sgt. 8</t>
  </si>
  <si>
    <t>Víg Bence</t>
  </si>
  <si>
    <t>8415, Nagyesztergár, Radnóti Miklós u. 126.</t>
  </si>
  <si>
    <t>+36 70 526 27 08</t>
  </si>
  <si>
    <t>vigbence1998@gmail.com</t>
  </si>
  <si>
    <t>Fodor Erzsébet</t>
  </si>
  <si>
    <t>3525, Miskolc, Pacsirta út 6.</t>
  </si>
  <si>
    <t>+36 70 515 89 86</t>
  </si>
  <si>
    <t>fodorbobe98@gmail.com</t>
  </si>
  <si>
    <t>Garami Bence</t>
  </si>
  <si>
    <t>2800, Tatabánya, Sárberki ltp. 108. 4/9.</t>
  </si>
  <si>
    <t>+36 20 578 50 64</t>
  </si>
  <si>
    <t>garamibence@gmail.com</t>
  </si>
  <si>
    <t xml:space="preserve">Eősze Dávid József </t>
  </si>
  <si>
    <t>8196 Litér Templom u.17</t>
  </si>
  <si>
    <t>06 70 664 74 08</t>
  </si>
  <si>
    <t>eosze.david1@gmail.com</t>
  </si>
  <si>
    <t>Tóth Attila</t>
  </si>
  <si>
    <t xml:space="preserve">5600, Békéscsaba, Francici D. u. 11 </t>
  </si>
  <si>
    <t>06 30 215 94 08</t>
  </si>
  <si>
    <t>attilatoth98@gmail.com</t>
  </si>
  <si>
    <t>Wehovszky Patrik Márk</t>
  </si>
  <si>
    <t>7100 Szekszárd, Béri Balogh u. 101</t>
  </si>
  <si>
    <t>06 30 425 18 89</t>
  </si>
  <si>
    <t>wpatrik53@gmail.com</t>
  </si>
  <si>
    <t>Az utolsó remény</t>
  </si>
  <si>
    <t>Easy Paint Tool SAI, Emlékek és évszakok</t>
  </si>
  <si>
    <t>A Glass of Weekday</t>
  </si>
  <si>
    <t>Szálj fel!</t>
  </si>
  <si>
    <t>Playlist Timer</t>
  </si>
  <si>
    <t>Valentine by Patrik, Pillefánt, Környezetszennyezés</t>
  </si>
  <si>
    <t>10.</t>
  </si>
  <si>
    <t>Miskolci Zrínyi Ilona Gimnázium, 3530 Miskolc, Nagyváthy J. u. 5.</t>
  </si>
  <si>
    <t>F. Pollner Erika, Mártonné Kiss Ágnes</t>
  </si>
  <si>
    <t>Tatabányai Árpád Gimnázium, 2800 Tatabánya, Fő tér 1.</t>
  </si>
  <si>
    <t>Erl Andrea</t>
  </si>
  <si>
    <t>BSZC Gépészeti és Számítástechnikai Szakközépiskola, Békéscsaba, Kazinczy u. 7</t>
  </si>
  <si>
    <t>Tusjak Brigitta</t>
  </si>
  <si>
    <t>Valentine by Patrik</t>
  </si>
  <si>
    <t>9.</t>
  </si>
  <si>
    <t>Garami Róbert</t>
  </si>
  <si>
    <t>+36 20 274 08 93</t>
  </si>
  <si>
    <t>garmi2882.1@gmail.com</t>
  </si>
  <si>
    <t>Tornyi Csaba</t>
  </si>
  <si>
    <t>5008 Szolnok, Mednyánszky László u. 3</t>
  </si>
  <si>
    <t>+36 70 521 22 51</t>
  </si>
  <si>
    <t>toronyi.csabi@gmail.com</t>
  </si>
  <si>
    <t>Borbandi Ákos</t>
  </si>
  <si>
    <t>7100 Szekszárd, Béri Balogh Ádám u. 67. 2/8</t>
  </si>
  <si>
    <t>06 20 205 20 63</t>
  </si>
  <si>
    <t>borbandi.akos1@gmail</t>
  </si>
  <si>
    <t>Kálló Domonkos</t>
  </si>
  <si>
    <t>6725 Szeged, Dobó u. 39</t>
  </si>
  <si>
    <t>06 30 877 23 59</t>
  </si>
  <si>
    <t>kallodomi@gmail.com</t>
  </si>
  <si>
    <t>Mágori Marcell</t>
  </si>
  <si>
    <t>6725 Szeged, Szivárvány u. 11</t>
  </si>
  <si>
    <t>06 20 277 53 79</t>
  </si>
  <si>
    <t>magori.marcell@gmail.com</t>
  </si>
  <si>
    <t>Aknatorony</t>
  </si>
  <si>
    <t>Gravity City</t>
  </si>
  <si>
    <t>Tie Vadász</t>
  </si>
  <si>
    <t>Templom</t>
  </si>
  <si>
    <t>Sárberki Általános Iskola, 2800 Tatabánya, Sárberki ltp. 503.</t>
  </si>
  <si>
    <t>Garami Zsolt</t>
  </si>
  <si>
    <t>Szandaszőlősi Általános Iskola, Szolnok Gorkij Út 47</t>
  </si>
  <si>
    <t>Bakonyi Dávid</t>
  </si>
  <si>
    <t>5661, Újkígyós, Hosszú u. 21.</t>
  </si>
  <si>
    <t>+36 30 607 66 25</t>
  </si>
  <si>
    <t>dvbakonyi98@gmail.com</t>
  </si>
  <si>
    <t>Főglein Simon</t>
  </si>
  <si>
    <t>7100 Szekszárd, Rákóczi u. 65</t>
  </si>
  <si>
    <t>06 30 217 15 52</t>
  </si>
  <si>
    <t>fogleins@gmail.com</t>
  </si>
  <si>
    <t>Rácz Norbert</t>
  </si>
  <si>
    <t>4024 Debrecen, Vármegyeháza u. 18 fsz 2</t>
  </si>
  <si>
    <t>06 70 622 33 99</t>
  </si>
  <si>
    <t>raczznorbert@gmail.com</t>
  </si>
  <si>
    <t>Radovics Balázs</t>
  </si>
  <si>
    <t>Lakóház terv</t>
  </si>
  <si>
    <t>Közösségi filagória</t>
  </si>
  <si>
    <t>Irodai négy férőhelyes egyedi tervezésű íróasztal</t>
  </si>
  <si>
    <t>Ház</t>
  </si>
  <si>
    <t>Békéscsabai Sz C Gépészeti és Számítástechnikai Szakközépiskolája, Békéscsaba Kazinczy u. 7.</t>
  </si>
  <si>
    <t>Garay János Gimnázium, Szent István tér 7-9</t>
  </si>
  <si>
    <t>Holczer József</t>
  </si>
  <si>
    <t>Szent József Gimnázium, Debrecen, Szent Anna u. 17</t>
  </si>
  <si>
    <t>Danyi Dorottya</t>
  </si>
  <si>
    <t>9AJKP</t>
  </si>
  <si>
    <t>I. Béla Gimnázium, Szekszárd, Kadarka 25-28</t>
  </si>
  <si>
    <t xml:space="preserve">400187, Kolozsvár, Gorunului u. 20. </t>
  </si>
  <si>
    <t>+407242326584</t>
  </si>
  <si>
    <t>frike98@yahoo.com</t>
  </si>
  <si>
    <t>Kiss Máté
Coulibaly Patrik Sekou</t>
  </si>
  <si>
    <t>6000 Kecskemét Fazekas Mihály u.18 1/3</t>
  </si>
  <si>
    <t>06 20 271 11 28</t>
  </si>
  <si>
    <t>materex@gmail.com</t>
  </si>
  <si>
    <t>Szilágyi Miklós</t>
  </si>
  <si>
    <t>6400 Kiskunhalas Vörösmarty u. 5</t>
  </si>
  <si>
    <t>06 30 899 24 67</t>
  </si>
  <si>
    <t>szilagyi.miklos@hotmail.com</t>
  </si>
  <si>
    <t>Gortva Norbert
Komáromi Richárd</t>
  </si>
  <si>
    <t>2900 Komárom, Bercsényi Miklós u. 4</t>
  </si>
  <si>
    <t>+36 30 681 21 12</t>
  </si>
  <si>
    <t>gortva@outlook.hu</t>
  </si>
  <si>
    <t>Szakali Benedek
Finta Imre</t>
  </si>
  <si>
    <t>2381 Táborfalva, Tarcsay Út 15</t>
  </si>
  <si>
    <t>+36 20 280 86 73</t>
  </si>
  <si>
    <t>szakalibenedek99@gmail.com</t>
  </si>
  <si>
    <t>Gál Patrik</t>
  </si>
  <si>
    <t>5000 Szolnok, Malom u. 1 2/9</t>
  </si>
  <si>
    <t>06 70 947 90 52</t>
  </si>
  <si>
    <t>galpatrik13@gmail.com</t>
  </si>
  <si>
    <t>Takács Zoltán
Váradi Endre</t>
  </si>
  <si>
    <t>5630 Békés, Kölcsey u. 63</t>
  </si>
  <si>
    <t>06 30 564 71 29</t>
  </si>
  <si>
    <t>takacszoltan97@gmail.com</t>
  </si>
  <si>
    <t>Gats János István</t>
  </si>
  <si>
    <t>9374 Iván, Fő u. 34</t>
  </si>
  <si>
    <t>06 20 804 54 67</t>
  </si>
  <si>
    <t>gatsjanos@gmail.com</t>
  </si>
  <si>
    <t>Éberling Bence
Kiss Eszter
Kónya János</t>
  </si>
  <si>
    <t>7156 Szedres, Bezerédj Pál u. 1/A</t>
  </si>
  <si>
    <t>06 30 609 70 39</t>
  </si>
  <si>
    <t>bence1590@freemail.hu</t>
  </si>
  <si>
    <t>Péri Bence
Andi Csaba
Kónya János</t>
  </si>
  <si>
    <t>Rajintelligencia</t>
  </si>
  <si>
    <t>Legó robot</t>
  </si>
  <si>
    <t>Okos ház</t>
  </si>
  <si>
    <t>Automatizált étteremszimulációs legó</t>
  </si>
  <si>
    <t>Sorting Machine</t>
  </si>
  <si>
    <t>HomeRemote</t>
  </si>
  <si>
    <t>Szélcsend - Ventilátorvezérlő rendszer</t>
  </si>
  <si>
    <t>Gyártósor</t>
  </si>
  <si>
    <t>Szállítószalag</t>
  </si>
  <si>
    <t>SmartHome</t>
  </si>
  <si>
    <t>Albert Ferencz
Budai Róbert</t>
  </si>
  <si>
    <t>Apáczai Csere János Elméleti Líceum</t>
  </si>
  <si>
    <t>Geváld Júlia</t>
  </si>
  <si>
    <t>Kecskemét Bányai Júlia Gimnázium,Kecskemét Nyíri út 11</t>
  </si>
  <si>
    <t>Kiss Róbert</t>
  </si>
  <si>
    <t>Kiskunhalas  Bibó István Gimnázium Szász Károly u. 21</t>
  </si>
  <si>
    <t>Varga Csaba</t>
  </si>
  <si>
    <t>Széchenyi István Közgazdasági és Informatikai Szakközépiskola, Komárom, Táncsics mihly u. 75</t>
  </si>
  <si>
    <t>Hegedűs Tamás</t>
  </si>
  <si>
    <t>Kecskemét Bányai Júlia Gimnázium, Kecskemét Nyíri Út 11</t>
  </si>
  <si>
    <t>Verseghy Ferenc Gimnázium, Tisza park 1</t>
  </si>
  <si>
    <t>Tekse Mariann</t>
  </si>
  <si>
    <t>Békéscsabai Szakképzési Centrum, Gépészeti és Számítástechnikai Szakközépiskola, Gyulai út 32/1</t>
  </si>
  <si>
    <t>Poór Máté</t>
  </si>
  <si>
    <t>9700, Szombathely, Hadnagy u. 29,</t>
  </si>
  <si>
    <t>+36 30 475 59 29</t>
  </si>
  <si>
    <t>poormate@gmail.com</t>
  </si>
  <si>
    <t>Bognár Miklós</t>
  </si>
  <si>
    <t>1048, Budapest, Kőrösbánya u. 13.</t>
  </si>
  <si>
    <t>+36 20 288 65 97</t>
  </si>
  <si>
    <t>niki91770@gmail.com</t>
  </si>
  <si>
    <t>Teszári Gergely</t>
  </si>
  <si>
    <t>2132, Felső Göd, Teleki Pál u. 40.</t>
  </si>
  <si>
    <t>+36 27 330 828</t>
  </si>
  <si>
    <t>tigo40@freemail.hu</t>
  </si>
  <si>
    <t>Molnár Máté</t>
  </si>
  <si>
    <t>4544 Nyírkarász, Móricz Zsigmond Út 18</t>
  </si>
  <si>
    <t>+36 30 837 68 83</t>
  </si>
  <si>
    <t>mmateka89@gmail.com</t>
  </si>
  <si>
    <t xml:space="preserve">MS Visual Studio 2015 </t>
  </si>
  <si>
    <t>SpaceNinja</t>
  </si>
  <si>
    <t>Scratch-projekt</t>
  </si>
  <si>
    <t>1HIT</t>
  </si>
  <si>
    <t>8.</t>
  </si>
  <si>
    <t>NymE Bolyai János Gyak. Ált. Isk. és Gimn., 9700 Szombathely, Bolyai u. 11.</t>
  </si>
  <si>
    <t>Újpesti Babits Mihály Gimnázium, 1047 Budapest Tóth Aladár út 16-18.</t>
  </si>
  <si>
    <t>Pál Istvánné</t>
  </si>
  <si>
    <t>Bornemissza Péter Gimnázium Ált. Isk. Ami.</t>
  </si>
  <si>
    <t>Vass Olga</t>
  </si>
  <si>
    <t>Szent László Katolikus Középiskola, Általános Iskola, Kisvárda, Flórián tér 3</t>
  </si>
  <si>
    <t>Dajka Miklós</t>
  </si>
  <si>
    <t xml:space="preserve">Bóta Zsombor </t>
  </si>
  <si>
    <t>3300 Eger Tévesztő köz 3.</t>
  </si>
  <si>
    <t>06 70 324 85 09</t>
  </si>
  <si>
    <t>zsomi96@gimail.com</t>
  </si>
  <si>
    <t>Márki Gábor</t>
  </si>
  <si>
    <t>5527 Bucsa, Bocskai út 17</t>
  </si>
  <si>
    <t>+36 30 667 81 81</t>
  </si>
  <si>
    <t>mgabor411@gmail.com</t>
  </si>
  <si>
    <t>Kovács Marcell</t>
  </si>
  <si>
    <t>5200 Törökszentmiklós, Bottyán János u. 6</t>
  </si>
  <si>
    <t>+36 30 439 40 78</t>
  </si>
  <si>
    <t>kovacs.marcell99@gmail.com</t>
  </si>
  <si>
    <t>Szabó Zsombor</t>
  </si>
  <si>
    <t>5000, Szolnok, Szántókert körút 79 1/3</t>
  </si>
  <si>
    <t>06 30 24779 59</t>
  </si>
  <si>
    <t>1999szzs@gmail.com</t>
  </si>
  <si>
    <t>Szekeres Dániel
Kosztyu Konrád</t>
  </si>
  <si>
    <t>2800 Tatabánya, Verebély László u. 50 3/4</t>
  </si>
  <si>
    <t>06 20 278 84 43</t>
  </si>
  <si>
    <t>szekeresdani@gmail.com</t>
  </si>
  <si>
    <t>Vargyay Marcell</t>
  </si>
  <si>
    <t>8100, Várpalota, Árpád u. 29</t>
  </si>
  <si>
    <t>06 30 291 44 42</t>
  </si>
  <si>
    <t>vargyaym@gmail.com</t>
  </si>
  <si>
    <t>Mihalik Dániel</t>
  </si>
  <si>
    <t>6000 Kecskemét, Pázmány Péter u. 1</t>
  </si>
  <si>
    <t>06 30 965 66 89</t>
  </si>
  <si>
    <t>d.mihalik.citromail.hu</t>
  </si>
  <si>
    <t>Zsemberi Dániel</t>
  </si>
  <si>
    <t>5130 Jászaapáti, Bem Apó u. 42</t>
  </si>
  <si>
    <t>06 30 256 76 87</t>
  </si>
  <si>
    <t>zsemberi.daniel@gmail.com</t>
  </si>
  <si>
    <t>Varajti Ádám</t>
  </si>
  <si>
    <t>6300 Kalocsa, Zöldfa u. 51</t>
  </si>
  <si>
    <t>06 30 860 24 26</t>
  </si>
  <si>
    <t>varajti.adam9c@gmail.com</t>
  </si>
  <si>
    <t>László Norbert</t>
  </si>
  <si>
    <t>5000 Szolnok, Vas u. 6/a</t>
  </si>
  <si>
    <t>06 30 491 53 26</t>
  </si>
  <si>
    <t>laszlo.norbi2000@hotmail.com</t>
  </si>
  <si>
    <t>Varnyú Dóra
Komáromi Mátyás</t>
  </si>
  <si>
    <t>4032 Debrecen, Doberdó u. 13 fsz 1</t>
  </si>
  <si>
    <t>06 20 356 98 23</t>
  </si>
  <si>
    <t>varnyu.dora@gmail.com</t>
  </si>
  <si>
    <t>Horváth Roland
Weninger Ádám</t>
  </si>
  <si>
    <t>9400 Sopron, Kölcsey Ferenc u. 11 1/3</t>
  </si>
  <si>
    <t>06 20 290 30 88</t>
  </si>
  <si>
    <t>1.horoland@gmail.com</t>
  </si>
  <si>
    <t>Ruszin Dániel
Horváth Bálint</t>
  </si>
  <si>
    <t>8960 Zalaegerszeg, Gógánhegyi út 128</t>
  </si>
  <si>
    <t>06 20 444 23 65</t>
  </si>
  <si>
    <t>daniel@ruszin.hu</t>
  </si>
  <si>
    <t>Czira Balázs</t>
  </si>
  <si>
    <t>5630 Békés, Nyereg u. 22</t>
  </si>
  <si>
    <t>06 70 561 87 98</t>
  </si>
  <si>
    <t>vitalis.balazs.7@gmail.com</t>
  </si>
  <si>
    <t>SpaceFury</t>
  </si>
  <si>
    <t>Őrült kattingatás</t>
  </si>
  <si>
    <t>Light Labyrinth</t>
  </si>
  <si>
    <t>Retromodern Videójáték</t>
  </si>
  <si>
    <t>Laser Room</t>
  </si>
  <si>
    <t>Castle Jumpers</t>
  </si>
  <si>
    <t>Apollo</t>
  </si>
  <si>
    <t>Star Wars játékprogram</t>
  </si>
  <si>
    <t>SDL Játékok</t>
  </si>
  <si>
    <t>VonalAS</t>
  </si>
  <si>
    <t>Tossy Juice</t>
  </si>
  <si>
    <t>The aMAZEing Game</t>
  </si>
  <si>
    <t>Darkrystalis</t>
  </si>
  <si>
    <t>Eger, Neumann János Középiskola és Kollégium Rákóczi u.48</t>
  </si>
  <si>
    <t>dr. Király Sándor</t>
  </si>
  <si>
    <t>Móricz Zsigmond Református Gimnázium, Szakközépiskola és Kollégium, Kisújszállás Széchenyi u. 4</t>
  </si>
  <si>
    <t>Tóth Zoltán</t>
  </si>
  <si>
    <t>Tatabányai Árpád Gimnázium, Fő tér 1.</t>
  </si>
  <si>
    <t>Bányai Júlia Gimnázium, Kecskemét, Nyírí út 11</t>
  </si>
  <si>
    <t>Kiss Róber, Halász Alexandra</t>
  </si>
  <si>
    <t>Neumann János Középiskola és Kollégium, Eger, Rákóczi út 48</t>
  </si>
  <si>
    <t>Kalocsai Szent István Gimnázium, Hunyadi János u. 23-25</t>
  </si>
  <si>
    <t>Perity Dóra</t>
  </si>
  <si>
    <t>Simon Gyula, Kiszely Ildikó</t>
  </si>
  <si>
    <t>Zalaegerszegi SzC Csány László Közgazdasági Szakközépiskola, Jókai mór u. 4-6</t>
  </si>
  <si>
    <t>Békéscsabai SZC Gépészeti és Számítástechnikai Szakközépiskolája, Kazinczy u. 7</t>
  </si>
  <si>
    <t>Barati István</t>
  </si>
  <si>
    <t>4515 Kék, Hunyadi u. 35 sz</t>
  </si>
  <si>
    <t>06 20 208 13 50</t>
  </si>
  <si>
    <t>baratiistok3@gmail.com</t>
  </si>
  <si>
    <t>Vámosi Flórián
Pósa Péter</t>
  </si>
  <si>
    <t>7400 Hetes, Pete Lajos köz 4</t>
  </si>
  <si>
    <t>06 70 368 00 88</t>
  </si>
  <si>
    <t>ultimatemcteam@gmail.com</t>
  </si>
  <si>
    <t>Juhász Antal
Orbán Áron</t>
  </si>
  <si>
    <t>3400 Kolozsmegye, Jegenye, Főút 47</t>
  </si>
  <si>
    <t>+400372 873250</t>
  </si>
  <si>
    <t>juhaszantal97@gmail.com</t>
  </si>
  <si>
    <t>Hamvas Virgil Robin</t>
  </si>
  <si>
    <t>1131 Budapest, Béke u. 77, 7 em. 27</t>
  </si>
  <si>
    <t>06 70 666 16 47</t>
  </si>
  <si>
    <t>virgil0824@gmail.com</t>
  </si>
  <si>
    <t>Nao Robot tesztkörnyezet</t>
  </si>
  <si>
    <t>UltimaFlame</t>
  </si>
  <si>
    <t>Programozói oktatóprogram</t>
  </si>
  <si>
    <t>Függvény Ábrázolás</t>
  </si>
  <si>
    <t>LayP</t>
  </si>
  <si>
    <t>Kaposvári Táncsics Mihály Gimnázium, Bajcsy-Zsilinszky u. 17</t>
  </si>
  <si>
    <t>Vámosi László</t>
  </si>
  <si>
    <t>Apáczai Csere János Elméleti Líceum, Cluj-Napoca, Király u. 26</t>
  </si>
  <si>
    <t>BMSZC Neumann János Számítástechnikai Szakközépiskola, Budapest XIV. Kerület Kerepesi út 124</t>
  </si>
  <si>
    <t>Drávucz Katalin</t>
  </si>
  <si>
    <t>Király Blanka</t>
  </si>
  <si>
    <t>6723 Szeged, Gál u. 16</t>
  </si>
  <si>
    <t>06 30 556 00 62</t>
  </si>
  <si>
    <t>kiralyblankaanna@gmail.com</t>
  </si>
  <si>
    <t>KirályBlanka2</t>
  </si>
  <si>
    <t>Beke Ferenc, Annusné Nagy Rózsa, Kuspi Zsolt</t>
  </si>
  <si>
    <t>Barabási Csongor
Ferencz András</t>
  </si>
  <si>
    <t>Mészáros Bálint 
Kiss Antal
Guzsik Dávid József</t>
  </si>
  <si>
    <t>Béla</t>
  </si>
  <si>
    <t>10</t>
  </si>
  <si>
    <t>Szántó Mónika</t>
  </si>
  <si>
    <t>Szekszárdi I.Béla Gimnázium</t>
  </si>
  <si>
    <t>11.A</t>
  </si>
  <si>
    <t>Boxer Motor
pneu engine</t>
  </si>
  <si>
    <t>Gogo, robo</t>
  </si>
  <si>
    <t>Maradok, vagy túlélek: Előzetes</t>
  </si>
  <si>
    <t>II.Világháború</t>
  </si>
  <si>
    <t>Stories of Green Future Festival</t>
  </si>
  <si>
    <t>Puskás Rebeka</t>
  </si>
  <si>
    <t>Német Eszter</t>
  </si>
  <si>
    <t>Körmöci Norbert</t>
  </si>
  <si>
    <t>Dèr Lilla</t>
  </si>
  <si>
    <t>Beszédes József Mezőgazdasági és Műszaki Iskola Központ</t>
  </si>
  <si>
    <t xml:space="preserve">Egészségügyi Középiskola -Zenta </t>
  </si>
  <si>
    <t>Bolyai Tehetséggondozó Gimnázium és Kollégium</t>
  </si>
  <si>
    <t>Bonyhádi Petőfi Sándor Evangélikus Gimnázium és Kollégium, Kossuth Lajos u. 3</t>
  </si>
  <si>
    <t>Megépített automata és vezérlése</t>
  </si>
  <si>
    <t>Szekszárdi I. Béla Gimnázium, Szekszárd, Kadarka 25-27</t>
  </si>
  <si>
    <t>Székek</t>
  </si>
  <si>
    <t>Bárpult</t>
  </si>
  <si>
    <t>Szekeres Tamás</t>
  </si>
  <si>
    <t>Hejberger Konrád
Lengyel Alex</t>
  </si>
  <si>
    <t>11</t>
  </si>
  <si>
    <t>Dénes Simonyi</t>
  </si>
  <si>
    <t>Beszédes József MMIK</t>
  </si>
  <si>
    <t>Tóth Béla</t>
  </si>
  <si>
    <t>Hecskó Róbert</t>
  </si>
  <si>
    <t>Bálint Nóra</t>
  </si>
  <si>
    <t>Török Ákos</t>
  </si>
  <si>
    <t>Learn_ON</t>
  </si>
  <si>
    <t>MatHelp</t>
  </si>
  <si>
    <t>Csillagászat</t>
  </si>
  <si>
    <t>Veljko Djokic</t>
  </si>
  <si>
    <t>Brindza Tamas</t>
  </si>
  <si>
    <t>Rekecki Dóra</t>
  </si>
  <si>
    <t>Tehnička škola ''Ivan Sarić''</t>
  </si>
  <si>
    <t>Sinkovics József Műszaki Középiskola</t>
  </si>
  <si>
    <t>Slingár Elek</t>
  </si>
  <si>
    <t>Zentai Gimnázium</t>
  </si>
  <si>
    <t>Farkas Ildikó</t>
  </si>
  <si>
    <t>Milorad Karanović</t>
  </si>
  <si>
    <t>Plantcare</t>
  </si>
  <si>
    <t>Arduino pametan auto</t>
  </si>
  <si>
    <t>Okos tejesüveg</t>
  </si>
  <si>
    <t>SmartHouse</t>
  </si>
  <si>
    <t>Ivan Šević</t>
  </si>
  <si>
    <t>Zemkó Gábor</t>
  </si>
  <si>
    <t>Dušan Ljuboja</t>
  </si>
  <si>
    <t>Kőrösi Gábor</t>
  </si>
  <si>
    <t>Tehnička Škola Kikinda</t>
  </si>
  <si>
    <t>Milan Živić</t>
  </si>
  <si>
    <t>Ivan Sarić Műszaki Iskola</t>
  </si>
  <si>
    <t>Simonyi Dénes</t>
  </si>
  <si>
    <t>Műszaki Iskola Ada</t>
  </si>
  <si>
    <t>Bíró Árpád</t>
  </si>
  <si>
    <t>Kutyaaa</t>
  </si>
  <si>
    <t>Bálint Krisztina 
Jablanszki Jázmin</t>
  </si>
  <si>
    <t>Arany János Általános Iskola</t>
  </si>
  <si>
    <t>Juhász Szabolcs</t>
  </si>
  <si>
    <t>Geometry Battle Arena</t>
  </si>
  <si>
    <t>The Old Map - A Régi Térkép</t>
  </si>
  <si>
    <t>Róka Tamás</t>
  </si>
  <si>
    <t>Rúzsa Ákos</t>
  </si>
  <si>
    <t>Ivan Sarić Műszaki Szakközépiskola</t>
  </si>
  <si>
    <t>Marcikić Márk</t>
  </si>
  <si>
    <t>Bakos Tímea</t>
  </si>
  <si>
    <t>9</t>
  </si>
  <si>
    <t>AMG</t>
  </si>
  <si>
    <t>The Magic</t>
  </si>
  <si>
    <t>Space Race</t>
  </si>
  <si>
    <t>Minigames</t>
  </si>
  <si>
    <t>Andrej Mihajlov</t>
  </si>
  <si>
    <t>Simon Róbert</t>
  </si>
  <si>
    <t>Tarapcsik István</t>
  </si>
  <si>
    <t>Rácz Szabó Tamás</t>
  </si>
  <si>
    <t>OŠ "Sveti Sava"</t>
  </si>
  <si>
    <t>Novak Radonić Általános Iskola</t>
  </si>
  <si>
    <t>Csókás Zoltán</t>
  </si>
  <si>
    <t>Thurzó Lajos Általános Iskola</t>
  </si>
  <si>
    <t>Szabó Árpád</t>
  </si>
  <si>
    <t>November 11. Általános Iskola</t>
  </si>
  <si>
    <t>Galusz Zoltán</t>
  </si>
  <si>
    <t>webmatek</t>
  </si>
  <si>
    <t>atletikapetra</t>
  </si>
  <si>
    <t>Annaa**'s DIY Life</t>
  </si>
  <si>
    <t>1MICROFIX GAMETRACKER</t>
  </si>
  <si>
    <t>Apró Fanni</t>
  </si>
  <si>
    <t>Rekecki Petra</t>
  </si>
  <si>
    <t>Lékó Anna Virág</t>
  </si>
  <si>
    <t>Nikita Šibul</t>
  </si>
  <si>
    <t>JovanJovanovic Zmaj</t>
  </si>
  <si>
    <t>Kókai Anasztázia</t>
  </si>
  <si>
    <t>OŠ "Feješ Klara", Kikinda</t>
  </si>
  <si>
    <t>Vesna Kralj Damjanov</t>
  </si>
  <si>
    <t>WEB programok</t>
  </si>
  <si>
    <t>OSZTATLAN KATEGÓRIÁK (Általános és középiskolások együtt)</t>
  </si>
  <si>
    <t xml:space="preserve">Illés Tamás
Szvoreny Viktor </t>
  </si>
  <si>
    <t>Hologramm</t>
  </si>
  <si>
    <t>Az első ütés</t>
  </si>
  <si>
    <t>Rajzaim</t>
  </si>
  <si>
    <t>Hajagos Norbert</t>
  </si>
  <si>
    <t>Dobó Szabolcs</t>
  </si>
  <si>
    <t>Apro Fanni
Pihe Tamara</t>
  </si>
  <si>
    <t>Cseh Károly Ált. Isk.</t>
  </si>
  <si>
    <t>Világos Kornél</t>
  </si>
  <si>
    <t>Kókai Anasztázia, Korenchy László</t>
  </si>
  <si>
    <t>Föld bolyó, Paprikák</t>
  </si>
  <si>
    <t>Álarc, Green Future, A festmény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</si>
</sst>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u/>
      <sz val="12"/>
      <color indexed="12"/>
      <name val="Arial"/>
      <family val="2"/>
      <charset val="238"/>
    </font>
    <font>
      <sz val="12"/>
      <color indexed="8"/>
      <name val="Tahoma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Unicode MS"/>
      <family val="2"/>
      <charset val="238"/>
    </font>
    <font>
      <sz val="8"/>
      <color indexed="8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color rgb="FF222222"/>
      <name val="Arial"/>
      <family val="2"/>
      <charset val="238"/>
    </font>
    <font>
      <sz val="12"/>
      <name val="Calibri"/>
      <family val="2"/>
      <charset val="238"/>
    </font>
    <font>
      <sz val="10"/>
      <name val="Tahoma"/>
      <family val="2"/>
      <charset val="238"/>
    </font>
    <font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indexed="54"/>
      <name val="Arial"/>
      <family val="2"/>
      <charset val="238"/>
    </font>
    <font>
      <sz val="12"/>
      <name val="Tahoma"/>
      <family val="2"/>
      <charset val="238"/>
    </font>
    <font>
      <b/>
      <sz val="12"/>
      <name val="Calibri"/>
      <family val="2"/>
      <charset val="238"/>
    </font>
    <font>
      <sz val="11"/>
      <color indexed="54"/>
      <name val="Tahoma"/>
      <family val="2"/>
      <charset val="238"/>
    </font>
    <font>
      <sz val="15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54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Unicode MS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color indexed="8"/>
      <name val="Tahoma"/>
      <family val="2"/>
      <charset val="238"/>
    </font>
    <font>
      <sz val="9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Tahoma"/>
      <family val="2"/>
      <charset val="238"/>
    </font>
    <font>
      <sz val="9"/>
      <color indexed="54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43" fontId="38" fillId="0" borderId="0" applyFont="0" applyFill="0" applyBorder="0" applyAlignment="0" applyProtection="0"/>
    <xf numFmtId="0" fontId="1" fillId="0" borderId="0"/>
  </cellStyleXfs>
  <cellXfs count="1424">
    <xf numFmtId="0" fontId="0" fillId="0" borderId="0" xfId="0"/>
    <xf numFmtId="0" fontId="21" fillId="0" borderId="0" xfId="0" applyFont="1"/>
    <xf numFmtId="0" fontId="0" fillId="0" borderId="0" xfId="0" applyBorder="1"/>
    <xf numFmtId="0" fontId="23" fillId="0" borderId="0" xfId="0" applyFont="1"/>
    <xf numFmtId="0" fontId="0" fillId="0" borderId="0" xfId="0" applyAlignment="1">
      <alignment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1" fillId="0" borderId="0" xfId="27" applyFill="1" applyBorder="1" applyAlignment="1" applyProtection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left" vertical="center" wrapText="1"/>
    </xf>
    <xf numFmtId="0" fontId="22" fillId="24" borderId="27" xfId="0" applyFont="1" applyFill="1" applyBorder="1" applyAlignment="1">
      <alignment horizontal="center" vertical="center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quotePrefix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quotePrefix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4" fillId="0" borderId="2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24" borderId="35" xfId="0" applyNumberFormat="1" applyFont="1" applyFill="1" applyBorder="1" applyAlignment="1">
      <alignment horizontal="center" vertical="center" wrapText="1"/>
    </xf>
    <xf numFmtId="0" fontId="22" fillId="0" borderId="14" xfId="0" applyFont="1" applyBorder="1"/>
    <xf numFmtId="49" fontId="22" fillId="24" borderId="3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/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4" fillId="0" borderId="25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49" fontId="22" fillId="24" borderId="4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21" fillId="0" borderId="0" xfId="0" applyFont="1" applyAlignment="1"/>
    <xf numFmtId="0" fontId="0" fillId="0" borderId="33" xfId="0" applyBorder="1" applyAlignment="1">
      <alignment horizontal="center" vertical="center"/>
    </xf>
    <xf numFmtId="0" fontId="0" fillId="0" borderId="19" xfId="0" applyBorder="1"/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top"/>
    </xf>
    <xf numFmtId="0" fontId="23" fillId="0" borderId="0" xfId="0" applyFont="1" applyAlignment="1">
      <alignment horizontal="center"/>
    </xf>
    <xf numFmtId="0" fontId="22" fillId="24" borderId="35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1" fontId="36" fillId="0" borderId="28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27" xfId="0" applyNumberFormat="1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2" fillId="24" borderId="59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49" fontId="22" fillId="24" borderId="27" xfId="0" applyNumberFormat="1" applyFont="1" applyFill="1" applyBorder="1" applyAlignment="1">
      <alignment horizontal="center" vertical="center"/>
    </xf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23" fillId="0" borderId="14" xfId="0" applyNumberFormat="1" applyFont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1" fontId="36" fillId="0" borderId="16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2" fillId="0" borderId="29" xfId="0" applyFont="1" applyBorder="1"/>
    <xf numFmtId="0" fontId="0" fillId="0" borderId="16" xfId="0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" fontId="36" fillId="0" borderId="13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39" fillId="25" borderId="19" xfId="0" applyFont="1" applyFill="1" applyBorder="1" applyAlignment="1">
      <alignment horizontal="left" vertical="center" wrapText="1"/>
    </xf>
    <xf numFmtId="1" fontId="0" fillId="0" borderId="0" xfId="0" applyNumberFormat="1"/>
    <xf numFmtId="1" fontId="36" fillId="0" borderId="0" xfId="0" applyNumberFormat="1" applyFont="1" applyFill="1" applyBorder="1" applyAlignment="1">
      <alignment horizontal="center" vertical="center"/>
    </xf>
    <xf numFmtId="1" fontId="36" fillId="0" borderId="53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2" fillId="24" borderId="34" xfId="0" applyNumberFormat="1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1" fillId="0" borderId="52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1" fontId="36" fillId="0" borderId="63" xfId="0" applyNumberFormat="1" applyFont="1" applyFill="1" applyBorder="1" applyAlignment="1">
      <alignment horizontal="center" vertical="center"/>
    </xf>
    <xf numFmtId="1" fontId="36" fillId="0" borderId="31" xfId="0" applyNumberFormat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0" xfId="0" applyAlignment="1"/>
    <xf numFmtId="0" fontId="22" fillId="0" borderId="0" xfId="0" applyFont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center" vertical="center" wrapText="1"/>
    </xf>
    <xf numFmtId="49" fontId="43" fillId="24" borderId="11" xfId="0" applyNumberFormat="1" applyFont="1" applyFill="1" applyBorder="1" applyAlignment="1">
      <alignment horizontal="center" vertical="center"/>
    </xf>
    <xf numFmtId="49" fontId="43" fillId="24" borderId="11" xfId="0" applyNumberFormat="1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wrapText="1"/>
    </xf>
    <xf numFmtId="49" fontId="35" fillId="25" borderId="16" xfId="0" applyNumberFormat="1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 wrapText="1"/>
    </xf>
    <xf numFmtId="0" fontId="42" fillId="25" borderId="16" xfId="0" applyFont="1" applyFill="1" applyBorder="1" applyAlignment="1">
      <alignment horizontal="left" vertical="top" wrapText="1"/>
    </xf>
    <xf numFmtId="0" fontId="35" fillId="25" borderId="16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2" fillId="25" borderId="20" xfId="0" applyFont="1" applyFill="1" applyBorder="1" applyAlignment="1">
      <alignment horizontal="left" vertical="center" wrapText="1"/>
    </xf>
    <xf numFmtId="0" fontId="42" fillId="25" borderId="31" xfId="0" applyFont="1" applyFill="1" applyBorder="1" applyAlignment="1">
      <alignment horizontal="left" vertical="center" wrapText="1"/>
    </xf>
    <xf numFmtId="0" fontId="42" fillId="25" borderId="25" xfId="0" applyFont="1" applyFill="1" applyBorder="1" applyAlignment="1">
      <alignment horizontal="left" vertical="center" wrapText="1"/>
    </xf>
    <xf numFmtId="0" fontId="24" fillId="0" borderId="65" xfId="0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2" fillId="24" borderId="6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29" xfId="0" applyBorder="1" applyAlignment="1">
      <alignment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35" fillId="25" borderId="31" xfId="0" applyFont="1" applyFill="1" applyBorder="1" applyAlignment="1">
      <alignment horizontal="left" vertical="center" wrapText="1"/>
    </xf>
    <xf numFmtId="0" fontId="35" fillId="25" borderId="31" xfId="0" applyFont="1" applyFill="1" applyBorder="1" applyAlignment="1">
      <alignment horizontal="left" vertical="center"/>
    </xf>
    <xf numFmtId="0" fontId="22" fillId="24" borderId="64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0" fillId="0" borderId="0" xfId="0" applyBorder="1" applyAlignment="1"/>
    <xf numFmtId="0" fontId="22" fillId="0" borderId="6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49" fontId="35" fillId="25" borderId="16" xfId="0" applyNumberFormat="1" applyFont="1" applyFill="1" applyBorder="1" applyAlignment="1">
      <alignment horizontal="center" vertical="center"/>
    </xf>
    <xf numFmtId="0" fontId="45" fillId="25" borderId="16" xfId="27" applyFont="1" applyFill="1" applyBorder="1" applyAlignment="1" applyProtection="1">
      <alignment horizontal="left" vertical="center" wrapText="1"/>
    </xf>
    <xf numFmtId="0" fontId="35" fillId="25" borderId="16" xfId="0" applyFont="1" applyFill="1" applyBorder="1" applyAlignment="1">
      <alignment horizontal="center" vertical="center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42" fillId="25" borderId="16" xfId="0" applyFont="1" applyFill="1" applyBorder="1" applyAlignment="1">
      <alignment horizontal="left" vertical="center" wrapText="1"/>
    </xf>
    <xf numFmtId="0" fontId="35" fillId="0" borderId="19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1" fontId="34" fillId="0" borderId="31" xfId="0" applyNumberFormat="1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1" fontId="34" fillId="0" borderId="31" xfId="0" applyNumberFormat="1" applyFont="1" applyFill="1" applyBorder="1" applyAlignment="1">
      <alignment horizontal="center" vertical="center"/>
    </xf>
    <xf numFmtId="1" fontId="34" fillId="0" borderId="16" xfId="0" applyNumberFormat="1" applyFont="1" applyFill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65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24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5" fillId="0" borderId="16" xfId="0" applyFont="1" applyFill="1" applyBorder="1"/>
    <xf numFmtId="0" fontId="35" fillId="0" borderId="16" xfId="0" applyFont="1" applyFill="1" applyBorder="1" applyAlignment="1">
      <alignment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5" fillId="0" borderId="19" xfId="0" applyFont="1" applyFill="1" applyBorder="1"/>
    <xf numFmtId="0" fontId="35" fillId="0" borderId="19" xfId="0" applyFont="1" applyFill="1" applyBorder="1" applyAlignment="1">
      <alignment wrapText="1"/>
    </xf>
    <xf numFmtId="0" fontId="26" fillId="25" borderId="31" xfId="0" applyFont="1" applyFill="1" applyBorder="1" applyAlignment="1">
      <alignment horizontal="left" vertical="center" wrapText="1"/>
    </xf>
    <xf numFmtId="49" fontId="26" fillId="25" borderId="31" xfId="0" applyNumberFormat="1" applyFont="1" applyFill="1" applyBorder="1" applyAlignment="1">
      <alignment horizontal="left" vertical="center" wrapText="1"/>
    </xf>
    <xf numFmtId="0" fontId="11" fillId="25" borderId="31" xfId="27" applyFill="1" applyBorder="1" applyAlignment="1" applyProtection="1">
      <alignment horizontal="left" vertical="center"/>
    </xf>
    <xf numFmtId="0" fontId="26" fillId="25" borderId="16" xfId="0" applyFont="1" applyFill="1" applyBorder="1" applyAlignment="1">
      <alignment horizontal="left" vertical="center" wrapText="1"/>
    </xf>
    <xf numFmtId="49" fontId="26" fillId="25" borderId="16" xfId="0" applyNumberFormat="1" applyFont="1" applyFill="1" applyBorder="1" applyAlignment="1">
      <alignment horizontal="left" vertical="center" wrapText="1"/>
    </xf>
    <xf numFmtId="0" fontId="11" fillId="25" borderId="16" xfId="27" applyFill="1" applyBorder="1" applyAlignment="1" applyProtection="1">
      <alignment horizontal="left" vertical="center"/>
    </xf>
    <xf numFmtId="49" fontId="26" fillId="25" borderId="20" xfId="0" applyNumberFormat="1" applyFont="1" applyFill="1" applyBorder="1" applyAlignment="1">
      <alignment horizontal="left" vertical="center" wrapText="1"/>
    </xf>
    <xf numFmtId="0" fontId="1" fillId="25" borderId="16" xfId="0" applyFont="1" applyFill="1" applyBorder="1" applyAlignment="1">
      <alignment horizontal="left" vertical="center"/>
    </xf>
    <xf numFmtId="49" fontId="26" fillId="25" borderId="31" xfId="44" applyNumberFormat="1" applyFont="1" applyFill="1" applyBorder="1" applyAlignment="1">
      <alignment horizontal="left" vertical="center" wrapText="1"/>
    </xf>
    <xf numFmtId="0" fontId="1" fillId="25" borderId="31" xfId="0" applyFont="1" applyFill="1" applyBorder="1" applyAlignment="1">
      <alignment horizontal="left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1" fillId="25" borderId="39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1" fillId="25" borderId="17" xfId="44" applyFont="1" applyFill="1" applyBorder="1" applyAlignment="1">
      <alignment horizontal="left" vertical="center" wrapText="1"/>
    </xf>
    <xf numFmtId="0" fontId="1" fillId="25" borderId="22" xfId="0" applyFont="1" applyFill="1" applyBorder="1" applyAlignment="1">
      <alignment horizontal="left" vertical="center" wrapText="1"/>
    </xf>
    <xf numFmtId="0" fontId="34" fillId="0" borderId="77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22" fillId="0" borderId="15" xfId="0" applyFont="1" applyBorder="1"/>
    <xf numFmtId="0" fontId="22" fillId="0" borderId="48" xfId="0" applyFont="1" applyBorder="1" applyAlignment="1">
      <alignment horizontal="center"/>
    </xf>
    <xf numFmtId="0" fontId="34" fillId="0" borderId="24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1" fillId="25" borderId="22" xfId="44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6" fillId="25" borderId="16" xfId="27" applyFont="1" applyFill="1" applyBorder="1" applyAlignment="1" applyProtection="1">
      <alignment horizontal="left" vertical="center" wrapText="1"/>
    </xf>
    <xf numFmtId="0" fontId="1" fillId="25" borderId="16" xfId="44" applyFont="1" applyFill="1" applyBorder="1" applyAlignment="1">
      <alignment horizontal="left" vertical="center" wrapText="1"/>
    </xf>
    <xf numFmtId="0" fontId="0" fillId="0" borderId="73" xfId="0" applyFill="1" applyBorder="1" applyAlignment="1">
      <alignment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65" xfId="0" applyFill="1" applyBorder="1" applyAlignment="1">
      <alignment wrapText="1"/>
    </xf>
    <xf numFmtId="0" fontId="1" fillId="25" borderId="19" xfId="0" applyFont="1" applyFill="1" applyBorder="1" applyAlignment="1">
      <alignment horizontal="left" vertical="center" wrapText="1"/>
    </xf>
    <xf numFmtId="0" fontId="11" fillId="25" borderId="19" xfId="27" applyFill="1" applyBorder="1" applyAlignment="1" applyProtection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6" fillId="25" borderId="16" xfId="44" applyFont="1" applyFill="1" applyBorder="1" applyAlignment="1">
      <alignment horizontal="left" vertical="center" wrapText="1"/>
    </xf>
    <xf numFmtId="49" fontId="26" fillId="25" borderId="16" xfId="44" applyNumberFormat="1" applyFont="1" applyFill="1" applyBorder="1" applyAlignment="1">
      <alignment horizontal="left" vertical="center" wrapText="1"/>
    </xf>
    <xf numFmtId="0" fontId="1" fillId="25" borderId="31" xfId="0" applyFont="1" applyFill="1" applyBorder="1" applyAlignment="1">
      <alignment horizontal="left" vertical="center"/>
    </xf>
    <xf numFmtId="0" fontId="26" fillId="25" borderId="19" xfId="44" applyFont="1" applyFill="1" applyBorder="1" applyAlignment="1">
      <alignment horizontal="left" vertical="center" wrapText="1"/>
    </xf>
    <xf numFmtId="49" fontId="26" fillId="25" borderId="19" xfId="44" applyNumberFormat="1" applyFont="1" applyFill="1" applyBorder="1" applyAlignment="1">
      <alignment horizontal="left" vertical="center" wrapText="1"/>
    </xf>
    <xf numFmtId="0" fontId="1" fillId="25" borderId="19" xfId="44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1" fillId="0" borderId="47" xfId="27" applyBorder="1" applyAlignment="1" applyProtection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25" borderId="41" xfId="44" applyFont="1" applyFill="1" applyBorder="1" applyAlignment="1">
      <alignment horizontal="left" vertical="center" wrapText="1"/>
    </xf>
    <xf numFmtId="49" fontId="53" fillId="25" borderId="16" xfId="0" applyNumberFormat="1" applyFont="1" applyFill="1" applyBorder="1" applyAlignment="1">
      <alignment horizontal="left" vertical="center" wrapText="1"/>
    </xf>
    <xf numFmtId="49" fontId="28" fillId="25" borderId="16" xfId="0" applyNumberFormat="1" applyFont="1" applyFill="1" applyBorder="1" applyAlignment="1">
      <alignment horizontal="left" vertical="center"/>
    </xf>
    <xf numFmtId="0" fontId="28" fillId="25" borderId="22" xfId="0" applyFont="1" applyFill="1" applyBorder="1" applyAlignment="1">
      <alignment horizontal="left" vertical="center" wrapText="1"/>
    </xf>
    <xf numFmtId="49" fontId="45" fillId="25" borderId="31" xfId="0" applyNumberFormat="1" applyFont="1" applyFill="1" applyBorder="1" applyAlignment="1">
      <alignment horizontal="left" vertical="center" wrapText="1"/>
    </xf>
    <xf numFmtId="0" fontId="41" fillId="25" borderId="31" xfId="27" applyFont="1" applyFill="1" applyBorder="1" applyAlignment="1" applyProtection="1">
      <alignment horizontal="left" vertical="center"/>
    </xf>
    <xf numFmtId="0" fontId="35" fillId="25" borderId="37" xfId="0" applyFont="1" applyFill="1" applyBorder="1" applyAlignment="1">
      <alignment horizontal="left" vertical="center" wrapText="1"/>
    </xf>
    <xf numFmtId="0" fontId="41" fillId="25" borderId="16" xfId="27" applyFont="1" applyFill="1" applyBorder="1" applyAlignment="1" applyProtection="1">
      <alignment horizontal="left" vertical="center"/>
    </xf>
    <xf numFmtId="0" fontId="35" fillId="25" borderId="22" xfId="0" applyFont="1" applyFill="1" applyBorder="1" applyAlignment="1">
      <alignment horizontal="left" vertical="center" wrapText="1"/>
    </xf>
    <xf numFmtId="49" fontId="45" fillId="25" borderId="20" xfId="0" applyNumberFormat="1" applyFont="1" applyFill="1" applyBorder="1" applyAlignment="1">
      <alignment horizontal="left" vertical="center" wrapText="1"/>
    </xf>
    <xf numFmtId="0" fontId="35" fillId="25" borderId="21" xfId="0" applyFont="1" applyFill="1" applyBorder="1" applyAlignment="1">
      <alignment horizontal="left" vertical="center" wrapText="1"/>
    </xf>
    <xf numFmtId="0" fontId="41" fillId="25" borderId="16" xfId="27" applyFont="1" applyFill="1" applyBorder="1" applyAlignment="1" applyProtection="1">
      <alignment horizontal="left" vertical="top"/>
    </xf>
    <xf numFmtId="0" fontId="45" fillId="25" borderId="22" xfId="0" applyFont="1" applyFill="1" applyBorder="1" applyAlignment="1">
      <alignment horizontal="left" vertical="center" wrapText="1"/>
    </xf>
    <xf numFmtId="49" fontId="45" fillId="25" borderId="31" xfId="44" applyNumberFormat="1" applyFont="1" applyFill="1" applyBorder="1" applyAlignment="1">
      <alignment horizontal="left" vertical="center" wrapText="1"/>
    </xf>
    <xf numFmtId="0" fontId="35" fillId="0" borderId="0" xfId="0" applyFont="1" applyBorder="1"/>
    <xf numFmtId="0" fontId="35" fillId="0" borderId="0" xfId="0" applyFont="1" applyBorder="1" applyAlignment="1">
      <alignment wrapText="1"/>
    </xf>
    <xf numFmtId="0" fontId="42" fillId="25" borderId="22" xfId="0" applyFont="1" applyFill="1" applyBorder="1" applyAlignment="1">
      <alignment horizontal="left" vertical="top" wrapText="1"/>
    </xf>
    <xf numFmtId="0" fontId="35" fillId="0" borderId="16" xfId="44" applyFont="1" applyBorder="1" applyAlignment="1">
      <alignment wrapText="1"/>
    </xf>
    <xf numFmtId="0" fontId="35" fillId="0" borderId="22" xfId="44" applyFont="1" applyBorder="1"/>
    <xf numFmtId="0" fontId="43" fillId="25" borderId="45" xfId="0" applyFont="1" applyFill="1" applyBorder="1" applyAlignment="1">
      <alignment horizontal="left" vertical="center"/>
    </xf>
    <xf numFmtId="0" fontId="43" fillId="25" borderId="18" xfId="0" applyFont="1" applyFill="1" applyBorder="1" applyAlignment="1">
      <alignment horizontal="left" vertical="center"/>
    </xf>
    <xf numFmtId="0" fontId="43" fillId="25" borderId="18" xfId="0" applyFont="1" applyFill="1" applyBorder="1" applyAlignment="1">
      <alignment horizontal="left" vertical="center" wrapText="1"/>
    </xf>
    <xf numFmtId="0" fontId="43" fillId="25" borderId="49" xfId="0" applyFont="1" applyFill="1" applyBorder="1" applyAlignment="1">
      <alignment horizontal="left" vertical="center"/>
    </xf>
    <xf numFmtId="0" fontId="43" fillId="25" borderId="57" xfId="0" applyFont="1" applyFill="1" applyBorder="1" applyAlignment="1">
      <alignment horizontal="left" vertical="center"/>
    </xf>
    <xf numFmtId="0" fontId="43" fillId="25" borderId="31" xfId="0" applyFont="1" applyFill="1" applyBorder="1" applyAlignment="1">
      <alignment horizontal="left" vertical="center"/>
    </xf>
    <xf numFmtId="0" fontId="43" fillId="25" borderId="16" xfId="0" applyFont="1" applyFill="1" applyBorder="1" applyAlignment="1">
      <alignment horizontal="left" vertical="center"/>
    </xf>
    <xf numFmtId="0" fontId="43" fillId="25" borderId="16" xfId="0" applyFont="1" applyFill="1" applyBorder="1" applyAlignment="1">
      <alignment horizontal="left" vertical="center" wrapText="1"/>
    </xf>
    <xf numFmtId="0" fontId="43" fillId="25" borderId="19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1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11" fillId="0" borderId="36" xfId="27" applyBorder="1" applyAlignment="1" applyProtection="1">
      <alignment vertical="center"/>
    </xf>
    <xf numFmtId="0" fontId="11" fillId="0" borderId="0" xfId="27" applyBorder="1" applyAlignment="1" applyProtection="1">
      <alignment vertical="center"/>
    </xf>
    <xf numFmtId="0" fontId="43" fillId="0" borderId="33" xfId="0" applyFont="1" applyBorder="1" applyAlignment="1">
      <alignment vertical="center"/>
    </xf>
    <xf numFmtId="0" fontId="28" fillId="0" borderId="0" xfId="0" quotePrefix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39" fillId="25" borderId="31" xfId="0" applyFont="1" applyFill="1" applyBorder="1" applyAlignment="1">
      <alignment horizontal="left" vertical="center"/>
    </xf>
    <xf numFmtId="0" fontId="39" fillId="25" borderId="31" xfId="0" applyFont="1" applyFill="1" applyBorder="1" applyAlignment="1">
      <alignment horizontal="left" vertical="center" wrapText="1"/>
    </xf>
    <xf numFmtId="0" fontId="39" fillId="25" borderId="16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28" fillId="0" borderId="16" xfId="0" applyFont="1" applyBorder="1" applyAlignment="1">
      <alignment vertical="center"/>
    </xf>
    <xf numFmtId="49" fontId="28" fillId="25" borderId="16" xfId="0" applyNumberFormat="1" applyFont="1" applyFill="1" applyBorder="1" applyAlignment="1">
      <alignment horizontal="left" vertical="center" wrapText="1"/>
    </xf>
    <xf numFmtId="0" fontId="28" fillId="25" borderId="17" xfId="0" applyFont="1" applyFill="1" applyBorder="1" applyAlignment="1">
      <alignment horizontal="left" vertical="center" wrapText="1"/>
    </xf>
    <xf numFmtId="0" fontId="61" fillId="0" borderId="16" xfId="0" applyFont="1" applyBorder="1" applyAlignment="1">
      <alignment vertical="center"/>
    </xf>
    <xf numFmtId="0" fontId="39" fillId="25" borderId="17" xfId="0" applyFont="1" applyFill="1" applyBorder="1" applyAlignment="1">
      <alignment horizontal="left" vertical="center" wrapText="1"/>
    </xf>
    <xf numFmtId="49" fontId="26" fillId="25" borderId="11" xfId="0" applyNumberFormat="1" applyFont="1" applyFill="1" applyBorder="1" applyAlignment="1">
      <alignment horizontal="left" vertical="center" wrapText="1"/>
    </xf>
    <xf numFmtId="0" fontId="1" fillId="25" borderId="41" xfId="0" applyFont="1" applyFill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vertical="center"/>
    </xf>
    <xf numFmtId="0" fontId="42" fillId="25" borderId="16" xfId="0" applyFont="1" applyFill="1" applyBorder="1" applyAlignment="1">
      <alignment horizontal="left" vertical="center"/>
    </xf>
    <xf numFmtId="0" fontId="28" fillId="0" borderId="22" xfId="0" applyFont="1" applyBorder="1" applyAlignment="1">
      <alignment vertical="center" wrapText="1"/>
    </xf>
    <xf numFmtId="0" fontId="39" fillId="25" borderId="16" xfId="44" applyFont="1" applyFill="1" applyBorder="1" applyAlignment="1">
      <alignment horizontal="left" vertical="center" wrapText="1"/>
    </xf>
    <xf numFmtId="0" fontId="28" fillId="0" borderId="16" xfId="0" quotePrefix="1" applyFont="1" applyBorder="1" applyAlignment="1">
      <alignment vertical="center"/>
    </xf>
    <xf numFmtId="49" fontId="1" fillId="25" borderId="16" xfId="0" quotePrefix="1" applyNumberFormat="1" applyFont="1" applyFill="1" applyBorder="1" applyAlignment="1">
      <alignment horizontal="left" vertical="center"/>
    </xf>
    <xf numFmtId="0" fontId="54" fillId="0" borderId="22" xfId="0" applyFont="1" applyBorder="1" applyAlignment="1">
      <alignment vertical="center" wrapText="1"/>
    </xf>
    <xf numFmtId="0" fontId="40" fillId="25" borderId="16" xfId="0" applyFont="1" applyFill="1" applyBorder="1" applyAlignment="1">
      <alignment horizontal="left" vertical="center"/>
    </xf>
    <xf numFmtId="43" fontId="59" fillId="25" borderId="16" xfId="43" applyFont="1" applyFill="1" applyBorder="1" applyAlignment="1">
      <alignment horizontal="left" vertical="center"/>
    </xf>
    <xf numFmtId="0" fontId="40" fillId="25" borderId="22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/>
    </xf>
    <xf numFmtId="0" fontId="60" fillId="0" borderId="22" xfId="0" applyFont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horizontal="left" vertical="center" wrapText="1"/>
    </xf>
    <xf numFmtId="49" fontId="28" fillId="0" borderId="16" xfId="0" quotePrefix="1" applyNumberFormat="1" applyFont="1" applyFill="1" applyBorder="1" applyAlignment="1">
      <alignment horizontal="left" vertical="center" wrapText="1"/>
    </xf>
    <xf numFmtId="0" fontId="43" fillId="25" borderId="45" xfId="0" applyFont="1" applyFill="1" applyBorder="1" applyAlignment="1">
      <alignment horizontal="left" vertical="center" wrapText="1"/>
    </xf>
    <xf numFmtId="0" fontId="42" fillId="25" borderId="22" xfId="0" applyFont="1" applyFill="1" applyBorder="1" applyAlignment="1">
      <alignment horizontal="left" vertical="center" wrapText="1"/>
    </xf>
    <xf numFmtId="0" fontId="35" fillId="25" borderId="23" xfId="0" applyFont="1" applyFill="1" applyBorder="1" applyAlignment="1">
      <alignment horizontal="left" vertical="center" wrapText="1"/>
    </xf>
    <xf numFmtId="0" fontId="1" fillId="25" borderId="36" xfId="0" applyFont="1" applyFill="1" applyBorder="1" applyAlignment="1">
      <alignment horizontal="left" vertical="center"/>
    </xf>
    <xf numFmtId="0" fontId="28" fillId="0" borderId="36" xfId="0" applyFont="1" applyBorder="1" applyAlignment="1">
      <alignment vertical="center"/>
    </xf>
    <xf numFmtId="0" fontId="39" fillId="25" borderId="36" xfId="44" applyFont="1" applyFill="1" applyBorder="1" applyAlignment="1">
      <alignment horizontal="left" vertical="center" wrapText="1"/>
    </xf>
    <xf numFmtId="0" fontId="58" fillId="0" borderId="36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40" fillId="25" borderId="36" xfId="0" applyFont="1" applyFill="1" applyBorder="1" applyAlignment="1">
      <alignment horizontal="left" vertical="center"/>
    </xf>
    <xf numFmtId="0" fontId="28" fillId="25" borderId="36" xfId="0" applyFont="1" applyFill="1" applyBorder="1" applyAlignment="1">
      <alignment horizontal="left" vertical="center"/>
    </xf>
    <xf numFmtId="0" fontId="28" fillId="25" borderId="36" xfId="0" applyFont="1" applyFill="1" applyBorder="1" applyAlignment="1">
      <alignment horizontal="left" vertical="center" wrapText="1"/>
    </xf>
    <xf numFmtId="0" fontId="40" fillId="25" borderId="36" xfId="0" applyFont="1" applyFill="1" applyBorder="1" applyAlignment="1">
      <alignment horizontal="left" vertical="center" wrapText="1"/>
    </xf>
    <xf numFmtId="0" fontId="11" fillId="25" borderId="36" xfId="27" applyFill="1" applyBorder="1" applyAlignment="1" applyProtection="1">
      <alignment horizontal="left" vertical="center"/>
    </xf>
    <xf numFmtId="0" fontId="53" fillId="25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43" fillId="25" borderId="62" xfId="0" applyFont="1" applyFill="1" applyBorder="1" applyAlignment="1">
      <alignment horizontal="left" vertical="center" wrapText="1"/>
    </xf>
    <xf numFmtId="0" fontId="43" fillId="25" borderId="32" xfId="0" applyFont="1" applyFill="1" applyBorder="1" applyAlignment="1">
      <alignment horizontal="left" vertical="center" wrapText="1"/>
    </xf>
    <xf numFmtId="0" fontId="43" fillId="25" borderId="65" xfId="0" applyFont="1" applyFill="1" applyBorder="1" applyAlignment="1">
      <alignment horizontal="left" vertical="center" wrapText="1"/>
    </xf>
    <xf numFmtId="49" fontId="45" fillId="25" borderId="27" xfId="44" applyNumberFormat="1" applyFont="1" applyFill="1" applyBorder="1" applyAlignment="1">
      <alignment horizontal="left" vertical="center" wrapText="1"/>
    </xf>
    <xf numFmtId="0" fontId="41" fillId="25" borderId="50" xfId="27" applyFont="1" applyFill="1" applyBorder="1" applyAlignment="1" applyProtection="1">
      <alignment horizontal="left" vertical="center"/>
    </xf>
    <xf numFmtId="0" fontId="42" fillId="25" borderId="50" xfId="44" applyFont="1" applyFill="1" applyBorder="1" applyAlignment="1">
      <alignment horizontal="left" vertical="top" wrapText="1"/>
    </xf>
    <xf numFmtId="0" fontId="42" fillId="25" borderId="67" xfId="44" applyFont="1" applyFill="1" applyBorder="1" applyAlignment="1">
      <alignment horizontal="left" vertical="top" wrapText="1"/>
    </xf>
    <xf numFmtId="0" fontId="0" fillId="0" borderId="68" xfId="0" applyBorder="1" applyAlignment="1">
      <alignment wrapText="1"/>
    </xf>
    <xf numFmtId="0" fontId="0" fillId="0" borderId="79" xfId="0" applyBorder="1" applyAlignment="1">
      <alignment wrapText="1"/>
    </xf>
    <xf numFmtId="0" fontId="1" fillId="25" borderId="19" xfId="0" applyFont="1" applyFill="1" applyBorder="1" applyAlignment="1">
      <alignment horizontal="left" vertical="center"/>
    </xf>
    <xf numFmtId="49" fontId="26" fillId="25" borderId="19" xfId="0" applyNumberFormat="1" applyFont="1" applyFill="1" applyBorder="1" applyAlignment="1">
      <alignment horizontal="left" vertical="center" wrapText="1"/>
    </xf>
    <xf numFmtId="0" fontId="35" fillId="25" borderId="67" xfId="0" applyFont="1" applyFill="1" applyBorder="1" applyAlignment="1">
      <alignment horizontal="left" vertical="center" wrapText="1"/>
    </xf>
    <xf numFmtId="0" fontId="45" fillId="25" borderId="36" xfId="0" applyFont="1" applyFill="1" applyBorder="1" applyAlignment="1">
      <alignment horizontal="left" vertical="center"/>
    </xf>
    <xf numFmtId="0" fontId="35" fillId="25" borderId="36" xfId="0" applyFont="1" applyFill="1" applyBorder="1" applyAlignment="1">
      <alignment horizontal="left" vertical="center"/>
    </xf>
    <xf numFmtId="0" fontId="35" fillId="25" borderId="36" xfId="0" applyFont="1" applyFill="1" applyBorder="1" applyAlignment="1">
      <alignment horizontal="left"/>
    </xf>
    <xf numFmtId="0" fontId="51" fillId="0" borderId="36" xfId="0" applyFont="1" applyBorder="1"/>
    <xf numFmtId="0" fontId="35" fillId="0" borderId="36" xfId="44" applyFont="1" applyBorder="1"/>
    <xf numFmtId="0" fontId="43" fillId="25" borderId="32" xfId="0" applyFont="1" applyFill="1" applyBorder="1" applyAlignment="1">
      <alignment horizontal="left" vertical="center"/>
    </xf>
    <xf numFmtId="0" fontId="43" fillId="25" borderId="69" xfId="0" applyFont="1" applyFill="1" applyBorder="1" applyAlignment="1">
      <alignment horizontal="left" vertical="center"/>
    </xf>
    <xf numFmtId="0" fontId="22" fillId="24" borderId="44" xfId="0" applyFont="1" applyFill="1" applyBorder="1" applyAlignment="1">
      <alignment horizontal="left" vertical="center" wrapText="1"/>
    </xf>
    <xf numFmtId="0" fontId="35" fillId="25" borderId="62" xfId="0" applyFont="1" applyFill="1" applyBorder="1" applyAlignment="1">
      <alignment horizontal="left" vertical="center" wrapText="1"/>
    </xf>
    <xf numFmtId="0" fontId="35" fillId="25" borderId="66" xfId="0" applyFont="1" applyFill="1" applyBorder="1" applyAlignment="1">
      <alignment horizontal="left" vertical="center" wrapText="1"/>
    </xf>
    <xf numFmtId="0" fontId="39" fillId="25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8" fillId="0" borderId="19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25" borderId="32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25" borderId="65" xfId="0" applyFont="1" applyFill="1" applyBorder="1" applyAlignment="1">
      <alignment horizontal="left" vertical="center" wrapText="1"/>
    </xf>
    <xf numFmtId="0" fontId="35" fillId="25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5" fillId="25" borderId="31" xfId="44" applyFont="1" applyFill="1" applyBorder="1" applyAlignment="1">
      <alignment horizontal="center" vertical="center"/>
    </xf>
    <xf numFmtId="0" fontId="35" fillId="25" borderId="16" xfId="44" applyFont="1" applyFill="1" applyBorder="1" applyAlignment="1">
      <alignment horizontal="center" vertical="center"/>
    </xf>
    <xf numFmtId="0" fontId="44" fillId="0" borderId="19" xfId="44" applyFont="1" applyBorder="1" applyAlignment="1">
      <alignment horizontal="center" vertical="center"/>
    </xf>
    <xf numFmtId="49" fontId="1" fillId="25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22" fillId="24" borderId="11" xfId="0" applyNumberFormat="1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vertical="center" wrapText="1"/>
    </xf>
    <xf numFmtId="0" fontId="39" fillId="25" borderId="39" xfId="0" applyFont="1" applyFill="1" applyBorder="1" applyAlignment="1">
      <alignment horizontal="left" vertical="center" wrapText="1"/>
    </xf>
    <xf numFmtId="0" fontId="61" fillId="0" borderId="16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42" fillId="25" borderId="19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52" fillId="25" borderId="36" xfId="44" applyFont="1" applyFill="1" applyBorder="1" applyAlignment="1">
      <alignment horizontal="left" vertical="center"/>
    </xf>
    <xf numFmtId="0" fontId="39" fillId="25" borderId="33" xfId="44" applyFont="1" applyFill="1" applyBorder="1" applyAlignment="1">
      <alignment horizontal="center" vertical="center" wrapText="1"/>
    </xf>
    <xf numFmtId="0" fontId="52" fillId="25" borderId="17" xfId="44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28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2" fillId="0" borderId="0" xfId="0" applyFont="1" applyAlignment="1">
      <alignment horizontal="center" vertical="top"/>
    </xf>
    <xf numFmtId="0" fontId="39" fillId="25" borderId="16" xfId="0" applyFont="1" applyFill="1" applyBorder="1" applyAlignment="1">
      <alignment horizontal="center" vertical="center"/>
    </xf>
    <xf numFmtId="0" fontId="61" fillId="0" borderId="16" xfId="44" applyFont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49" fontId="1" fillId="25" borderId="16" xfId="0" applyNumberFormat="1" applyFont="1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center" vertical="center"/>
    </xf>
    <xf numFmtId="49" fontId="35" fillId="25" borderId="16" xfId="44" applyNumberFormat="1" applyFont="1" applyFill="1" applyBorder="1" applyAlignment="1">
      <alignment horizontal="center" vertical="center"/>
    </xf>
    <xf numFmtId="0" fontId="39" fillId="25" borderId="19" xfId="0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0" fontId="63" fillId="25" borderId="16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 wrapText="1"/>
    </xf>
    <xf numFmtId="49" fontId="26" fillId="25" borderId="16" xfId="0" quotePrefix="1" applyNumberFormat="1" applyFont="1" applyFill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2" fillId="25" borderId="50" xfId="44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" fontId="23" fillId="0" borderId="62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wrapText="1"/>
    </xf>
    <xf numFmtId="0" fontId="22" fillId="0" borderId="2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9" fillId="0" borderId="29" xfId="0" applyFont="1" applyBorder="1"/>
    <xf numFmtId="49" fontId="1" fillId="25" borderId="16" xfId="0" applyNumberFormat="1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1" fontId="23" fillId="0" borderId="65" xfId="0" applyNumberFormat="1" applyFont="1" applyBorder="1" applyAlignment="1">
      <alignment horizontal="center" vertical="center"/>
    </xf>
    <xf numFmtId="1" fontId="23" fillId="0" borderId="66" xfId="0" applyNumberFormat="1" applyFont="1" applyBorder="1" applyAlignment="1">
      <alignment horizontal="center" vertical="center"/>
    </xf>
    <xf numFmtId="0" fontId="11" fillId="25" borderId="20" xfId="27" applyFill="1" applyBorder="1" applyAlignment="1" applyProtection="1">
      <alignment horizontal="left" vertical="center"/>
    </xf>
    <xf numFmtId="1" fontId="23" fillId="0" borderId="32" xfId="0" applyNumberFormat="1" applyFont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65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6" fillId="25" borderId="36" xfId="0" applyFont="1" applyFill="1" applyBorder="1" applyAlignment="1">
      <alignment horizontal="left" vertical="center" wrapText="1"/>
    </xf>
    <xf numFmtId="0" fontId="43" fillId="25" borderId="66" xfId="0" applyFont="1" applyFill="1" applyBorder="1" applyAlignment="1">
      <alignment horizontal="left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/>
    </xf>
    <xf numFmtId="1" fontId="34" fillId="0" borderId="45" xfId="0" applyNumberFormat="1" applyFont="1" applyFill="1" applyBorder="1" applyAlignment="1">
      <alignment horizontal="center" vertical="center"/>
    </xf>
    <xf numFmtId="1" fontId="34" fillId="0" borderId="33" xfId="0" applyNumberFormat="1" applyFont="1" applyFill="1" applyBorder="1" applyAlignment="1">
      <alignment horizontal="center" vertical="center"/>
    </xf>
    <xf numFmtId="1" fontId="34" fillId="0" borderId="46" xfId="0" applyNumberFormat="1" applyFont="1" applyFill="1" applyBorder="1" applyAlignment="1">
      <alignment horizontal="center" vertical="center"/>
    </xf>
    <xf numFmtId="1" fontId="34" fillId="0" borderId="19" xfId="0" applyNumberFormat="1" applyFont="1" applyFill="1" applyBorder="1" applyAlignment="1">
      <alignment horizontal="center" vertical="center"/>
    </xf>
    <xf numFmtId="1" fontId="34" fillId="0" borderId="19" xfId="0" applyNumberFormat="1" applyFont="1" applyBorder="1" applyAlignment="1">
      <alignment horizontal="center" vertical="center"/>
    </xf>
    <xf numFmtId="1" fontId="34" fillId="0" borderId="33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center" vertical="center" wrapText="1"/>
    </xf>
    <xf numFmtId="1" fontId="33" fillId="0" borderId="62" xfId="0" applyNumberFormat="1" applyFont="1" applyBorder="1" applyAlignment="1">
      <alignment horizontal="center"/>
    </xf>
    <xf numFmtId="1" fontId="33" fillId="0" borderId="6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1" fontId="36" fillId="0" borderId="33" xfId="0" applyNumberFormat="1" applyFont="1" applyFill="1" applyBorder="1" applyAlignment="1">
      <alignment horizontal="center" vertical="center"/>
    </xf>
    <xf numFmtId="0" fontId="64" fillId="25" borderId="32" xfId="0" applyFont="1" applyFill="1" applyBorder="1" applyAlignment="1">
      <alignment horizontal="left" vertical="center" wrapText="1"/>
    </xf>
    <xf numFmtId="0" fontId="65" fillId="0" borderId="65" xfId="0" applyFont="1" applyBorder="1" applyAlignment="1">
      <alignment vertical="center" wrapText="1"/>
    </xf>
    <xf numFmtId="0" fontId="66" fillId="25" borderId="65" xfId="0" applyFont="1" applyFill="1" applyBorder="1" applyAlignment="1">
      <alignment horizontal="left" vertical="center" wrapText="1"/>
    </xf>
    <xf numFmtId="0" fontId="64" fillId="25" borderId="65" xfId="0" applyFont="1" applyFill="1" applyBorder="1" applyAlignment="1">
      <alignment horizontal="left" vertical="center" wrapText="1"/>
    </xf>
    <xf numFmtId="0" fontId="64" fillId="0" borderId="65" xfId="0" applyFont="1" applyBorder="1" applyAlignment="1">
      <alignment vertical="center" wrapText="1"/>
    </xf>
    <xf numFmtId="0" fontId="64" fillId="25" borderId="65" xfId="0" applyFont="1" applyFill="1" applyBorder="1" applyAlignment="1">
      <alignment vertical="center" wrapText="1"/>
    </xf>
    <xf numFmtId="0" fontId="64" fillId="0" borderId="42" xfId="0" applyFont="1" applyBorder="1" applyAlignment="1">
      <alignment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43" fillId="25" borderId="36" xfId="0" applyFont="1" applyFill="1" applyBorder="1" applyAlignment="1">
      <alignment horizontal="left" vertical="center"/>
    </xf>
    <xf numFmtId="0" fontId="43" fillId="25" borderId="36" xfId="0" applyFont="1" applyFill="1" applyBorder="1" applyAlignment="1">
      <alignment horizontal="left" vertical="center" wrapText="1"/>
    </xf>
    <xf numFmtId="0" fontId="43" fillId="25" borderId="43" xfId="0" applyFont="1" applyFill="1" applyBorder="1" applyAlignment="1">
      <alignment horizontal="left" vertical="center" wrapText="1"/>
    </xf>
    <xf numFmtId="0" fontId="43" fillId="25" borderId="62" xfId="0" applyFont="1" applyFill="1" applyBorder="1" applyAlignment="1">
      <alignment horizontal="left" vertical="center"/>
    </xf>
    <xf numFmtId="0" fontId="35" fillId="26" borderId="19" xfId="0" applyFont="1" applyFill="1" applyBorder="1" applyAlignment="1">
      <alignment horizontal="left" vertical="center" wrapText="1"/>
    </xf>
    <xf numFmtId="0" fontId="43" fillId="26" borderId="19" xfId="0" applyFont="1" applyFill="1" applyBorder="1" applyAlignment="1">
      <alignment horizontal="left" vertical="center"/>
    </xf>
    <xf numFmtId="0" fontId="39" fillId="26" borderId="19" xfId="44" applyFont="1" applyFill="1" applyBorder="1" applyAlignment="1">
      <alignment horizontal="left" vertical="center"/>
    </xf>
    <xf numFmtId="49" fontId="26" fillId="26" borderId="19" xfId="44" applyNumberFormat="1" applyFont="1" applyFill="1" applyBorder="1" applyAlignment="1">
      <alignment horizontal="left" vertical="center" wrapText="1"/>
    </xf>
    <xf numFmtId="0" fontId="11" fillId="26" borderId="19" xfId="27" applyFill="1" applyBorder="1" applyAlignment="1" applyProtection="1">
      <alignment horizontal="left" vertical="center"/>
    </xf>
    <xf numFmtId="0" fontId="0" fillId="26" borderId="19" xfId="0" applyFill="1" applyBorder="1" applyAlignment="1">
      <alignment vertical="center"/>
    </xf>
    <xf numFmtId="0" fontId="0" fillId="26" borderId="19" xfId="0" applyFill="1" applyBorder="1" applyAlignment="1">
      <alignment vertical="center" wrapText="1"/>
    </xf>
    <xf numFmtId="0" fontId="0" fillId="26" borderId="19" xfId="0" applyFill="1" applyBorder="1" applyAlignment="1">
      <alignment horizontal="center" vertical="center" wrapText="1"/>
    </xf>
    <xf numFmtId="0" fontId="39" fillId="26" borderId="19" xfId="44" applyFont="1" applyFill="1" applyBorder="1" applyAlignment="1">
      <alignment horizontal="left" vertical="center" wrapText="1"/>
    </xf>
    <xf numFmtId="0" fontId="0" fillId="26" borderId="41" xfId="0" applyFill="1" applyBorder="1" applyAlignment="1">
      <alignment vertical="center" wrapText="1"/>
    </xf>
    <xf numFmtId="0" fontId="34" fillId="26" borderId="43" xfId="0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 vertical="center"/>
    </xf>
    <xf numFmtId="1" fontId="33" fillId="26" borderId="66" xfId="0" applyNumberFormat="1" applyFont="1" applyFill="1" applyBorder="1" applyAlignment="1">
      <alignment horizontal="center"/>
    </xf>
    <xf numFmtId="0" fontId="1" fillId="26" borderId="33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left" vertical="center" wrapText="1"/>
    </xf>
    <xf numFmtId="0" fontId="43" fillId="26" borderId="16" xfId="0" applyFont="1" applyFill="1" applyBorder="1" applyAlignment="1">
      <alignment horizontal="left" vertical="center" wrapText="1"/>
    </xf>
    <xf numFmtId="0" fontId="1" fillId="26" borderId="16" xfId="44" applyFont="1" applyFill="1" applyBorder="1" applyAlignment="1">
      <alignment horizontal="left" vertical="center" wrapText="1"/>
    </xf>
    <xf numFmtId="49" fontId="26" fillId="26" borderId="16" xfId="44" applyNumberFormat="1" applyFont="1" applyFill="1" applyBorder="1" applyAlignment="1">
      <alignment horizontal="left" vertical="center" wrapText="1"/>
    </xf>
    <xf numFmtId="0" fontId="11" fillId="26" borderId="16" xfId="27" applyFill="1" applyBorder="1" applyAlignment="1" applyProtection="1">
      <alignment horizontal="left" vertical="center"/>
    </xf>
    <xf numFmtId="0" fontId="35" fillId="26" borderId="16" xfId="0" applyFont="1" applyFill="1" applyBorder="1" applyAlignment="1">
      <alignment vertical="center"/>
    </xf>
    <xf numFmtId="0" fontId="35" fillId="26" borderId="16" xfId="0" applyFont="1" applyFill="1" applyBorder="1" applyAlignment="1">
      <alignment vertical="center" wrapText="1"/>
    </xf>
    <xf numFmtId="49" fontId="35" fillId="26" borderId="16" xfId="0" applyNumberFormat="1" applyFont="1" applyFill="1" applyBorder="1" applyAlignment="1">
      <alignment horizontal="center" vertical="center"/>
    </xf>
    <xf numFmtId="0" fontId="0" fillId="26" borderId="16" xfId="0" applyFill="1" applyBorder="1" applyAlignment="1">
      <alignment vertical="center" wrapText="1"/>
    </xf>
    <xf numFmtId="0" fontId="0" fillId="26" borderId="17" xfId="0" applyFill="1" applyBorder="1" applyAlignment="1">
      <alignment vertical="center" wrapText="1"/>
    </xf>
    <xf numFmtId="0" fontId="34" fillId="26" borderId="36" xfId="0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 vertical="center"/>
    </xf>
    <xf numFmtId="1" fontId="33" fillId="26" borderId="65" xfId="0" applyNumberFormat="1" applyFont="1" applyFill="1" applyBorder="1" applyAlignment="1">
      <alignment horizontal="center"/>
    </xf>
    <xf numFmtId="0" fontId="67" fillId="0" borderId="5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 wrapText="1"/>
    </xf>
    <xf numFmtId="0" fontId="67" fillId="26" borderId="4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2" fillId="25" borderId="65" xfId="0" applyFont="1" applyFill="1" applyBorder="1" applyAlignment="1">
      <alignment horizontal="left" vertical="center" wrapText="1"/>
    </xf>
    <xf numFmtId="0" fontId="22" fillId="25" borderId="32" xfId="0" applyFont="1" applyFill="1" applyBorder="1" applyAlignment="1">
      <alignment horizontal="left" vertical="center" wrapText="1"/>
    </xf>
    <xf numFmtId="0" fontId="22" fillId="25" borderId="32" xfId="0" applyFont="1" applyFill="1" applyBorder="1" applyAlignment="1">
      <alignment horizontal="left" vertical="center"/>
    </xf>
    <xf numFmtId="0" fontId="1" fillId="25" borderId="21" xfId="0" applyFont="1" applyFill="1" applyBorder="1" applyAlignment="1">
      <alignment horizontal="left" vertical="center" wrapText="1"/>
    </xf>
    <xf numFmtId="0" fontId="26" fillId="25" borderId="20" xfId="0" applyFont="1" applyFill="1" applyBorder="1" applyAlignment="1">
      <alignment horizontal="left" vertical="center" wrapText="1"/>
    </xf>
    <xf numFmtId="0" fontId="1" fillId="25" borderId="6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42" fillId="25" borderId="23" xfId="0" applyFont="1" applyFill="1" applyBorder="1" applyAlignment="1">
      <alignment horizontal="left" vertical="center" wrapText="1"/>
    </xf>
    <xf numFmtId="0" fontId="65" fillId="0" borderId="32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6" fillId="25" borderId="32" xfId="0" applyFont="1" applyFill="1" applyBorder="1" applyAlignment="1">
      <alignment horizontal="left" vertical="center" wrapText="1"/>
    </xf>
    <xf numFmtId="0" fontId="28" fillId="0" borderId="43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49" fontId="53" fillId="25" borderId="31" xfId="0" quotePrefix="1" applyNumberFormat="1" applyFont="1" applyFill="1" applyBorder="1" applyAlignment="1">
      <alignment horizontal="left" vertical="center" wrapText="1"/>
    </xf>
    <xf numFmtId="43" fontId="59" fillId="25" borderId="31" xfId="43" applyFont="1" applyFill="1" applyBorder="1" applyAlignment="1">
      <alignment horizontal="left" vertical="center"/>
    </xf>
    <xf numFmtId="49" fontId="1" fillId="0" borderId="31" xfId="0" quotePrefix="1" applyNumberFormat="1" applyFont="1" applyFill="1" applyBorder="1" applyAlignment="1">
      <alignment horizontal="center" vertical="center" wrapText="1"/>
    </xf>
    <xf numFmtId="0" fontId="11" fillId="0" borderId="16" xfId="27" applyBorder="1" applyAlignment="1" applyProtection="1">
      <alignment vertical="center"/>
    </xf>
    <xf numFmtId="0" fontId="11" fillId="25" borderId="47" xfId="27" applyFill="1" applyBorder="1" applyAlignment="1" applyProtection="1">
      <alignment horizontal="left" vertical="center"/>
    </xf>
    <xf numFmtId="0" fontId="35" fillId="25" borderId="50" xfId="0" applyFont="1" applyFill="1" applyBorder="1" applyAlignment="1">
      <alignment horizontal="left" vertical="center"/>
    </xf>
    <xf numFmtId="0" fontId="42" fillId="25" borderId="50" xfId="0" applyFont="1" applyFill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8" fillId="0" borderId="23" xfId="0" applyFont="1" applyBorder="1" applyAlignment="1">
      <alignment vertical="center" wrapText="1"/>
    </xf>
    <xf numFmtId="0" fontId="22" fillId="0" borderId="68" xfId="0" applyFont="1" applyFill="1" applyBorder="1" applyAlignment="1">
      <alignment horizontal="center" vertical="center" wrapText="1"/>
    </xf>
    <xf numFmtId="1" fontId="36" fillId="0" borderId="53" xfId="0" applyNumberFormat="1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43" fillId="0" borderId="32" xfId="0" applyFont="1" applyBorder="1"/>
    <xf numFmtId="0" fontId="43" fillId="25" borderId="65" xfId="0" applyFont="1" applyFill="1" applyBorder="1" applyAlignment="1">
      <alignment horizontal="left" vertical="center"/>
    </xf>
    <xf numFmtId="0" fontId="35" fillId="25" borderId="57" xfId="44" applyFont="1" applyFill="1" applyBorder="1" applyAlignment="1">
      <alignment horizontal="left"/>
    </xf>
    <xf numFmtId="0" fontId="42" fillId="25" borderId="77" xfId="44" applyFont="1" applyFill="1" applyBorder="1" applyAlignment="1">
      <alignment horizontal="left" vertical="top"/>
    </xf>
    <xf numFmtId="0" fontId="45" fillId="25" borderId="36" xfId="0" applyFont="1" applyFill="1" applyBorder="1" applyAlignment="1">
      <alignment horizontal="left" vertical="center" wrapText="1"/>
    </xf>
    <xf numFmtId="0" fontId="35" fillId="25" borderId="51" xfId="44" applyFont="1" applyFill="1" applyBorder="1" applyAlignment="1">
      <alignment horizontal="left" vertical="center"/>
    </xf>
    <xf numFmtId="0" fontId="39" fillId="25" borderId="36" xfId="0" applyFont="1" applyFill="1" applyBorder="1" applyAlignment="1">
      <alignment horizontal="left" vertical="top" wrapText="1"/>
    </xf>
    <xf numFmtId="0" fontId="55" fillId="0" borderId="43" xfId="0" applyFont="1" applyBorder="1"/>
    <xf numFmtId="49" fontId="45" fillId="25" borderId="16" xfId="44" applyNumberFormat="1" applyFont="1" applyFill="1" applyBorder="1" applyAlignment="1">
      <alignment horizontal="left" vertical="center" wrapText="1"/>
    </xf>
    <xf numFmtId="49" fontId="45" fillId="25" borderId="20" xfId="44" applyNumberFormat="1" applyFont="1" applyFill="1" applyBorder="1" applyAlignment="1">
      <alignment horizontal="left" vertical="center" wrapText="1"/>
    </xf>
    <xf numFmtId="49" fontId="45" fillId="25" borderId="19" xfId="0" applyNumberFormat="1" applyFont="1" applyFill="1" applyBorder="1" applyAlignment="1">
      <alignment horizontal="left" vertical="center" wrapText="1"/>
    </xf>
    <xf numFmtId="0" fontId="41" fillId="25" borderId="20" xfId="27" applyFont="1" applyFill="1" applyBorder="1" applyAlignment="1" applyProtection="1">
      <alignment horizontal="left" vertical="top"/>
    </xf>
    <xf numFmtId="0" fontId="11" fillId="25" borderId="16" xfId="27" applyFill="1" applyBorder="1" applyAlignment="1" applyProtection="1">
      <alignment horizontal="left" vertical="top"/>
    </xf>
    <xf numFmtId="0" fontId="41" fillId="25" borderId="19" xfId="27" applyFont="1" applyFill="1" applyBorder="1" applyAlignment="1" applyProtection="1">
      <alignment horizontal="left" vertical="top"/>
    </xf>
    <xf numFmtId="0" fontId="35" fillId="0" borderId="16" xfId="0" applyFont="1" applyBorder="1"/>
    <xf numFmtId="0" fontId="45" fillId="0" borderId="0" xfId="0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35" fillId="0" borderId="19" xfId="0" applyFont="1" applyBorder="1"/>
    <xf numFmtId="0" fontId="35" fillId="0" borderId="0" xfId="0" applyFont="1" applyFill="1" applyBorder="1" applyAlignment="1">
      <alignment wrapText="1"/>
    </xf>
    <xf numFmtId="0" fontId="35" fillId="0" borderId="19" xfId="0" applyFont="1" applyBorder="1" applyAlignment="1">
      <alignment wrapText="1"/>
    </xf>
    <xf numFmtId="0" fontId="42" fillId="25" borderId="31" xfId="44" applyFont="1" applyFill="1" applyBorder="1" applyAlignment="1">
      <alignment horizontal="center" vertical="center"/>
    </xf>
    <xf numFmtId="0" fontId="35" fillId="25" borderId="20" xfId="44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horizontal="center" vertical="center"/>
    </xf>
    <xf numFmtId="0" fontId="42" fillId="25" borderId="31" xfId="44" applyFont="1" applyFill="1" applyBorder="1" applyAlignment="1">
      <alignment horizontal="left" vertical="top" wrapText="1"/>
    </xf>
    <xf numFmtId="0" fontId="45" fillId="25" borderId="16" xfId="0" applyFont="1" applyFill="1" applyBorder="1" applyAlignment="1">
      <alignment horizontal="left" vertical="center" wrapText="1"/>
    </xf>
    <xf numFmtId="0" fontId="35" fillId="25" borderId="20" xfId="44" applyFont="1" applyFill="1" applyBorder="1" applyAlignment="1">
      <alignment horizontal="left" vertical="center" wrapText="1"/>
    </xf>
    <xf numFmtId="0" fontId="42" fillId="25" borderId="37" xfId="44" applyFont="1" applyFill="1" applyBorder="1" applyAlignment="1">
      <alignment horizontal="left" vertical="top" wrapText="1"/>
    </xf>
    <xf numFmtId="0" fontId="35" fillId="25" borderId="21" xfId="44" applyFont="1" applyFill="1" applyBorder="1" applyAlignment="1">
      <alignment horizontal="left" vertical="center" wrapText="1"/>
    </xf>
    <xf numFmtId="0" fontId="55" fillId="0" borderId="23" xfId="0" applyFont="1" applyBorder="1"/>
    <xf numFmtId="0" fontId="0" fillId="0" borderId="62" xfId="0" applyBorder="1" applyAlignment="1">
      <alignment wrapText="1"/>
    </xf>
    <xf numFmtId="49" fontId="22" fillId="0" borderId="78" xfId="0" applyNumberFormat="1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41" xfId="0" applyBorder="1"/>
    <xf numFmtId="0" fontId="43" fillId="25" borderId="57" xfId="0" applyFont="1" applyFill="1" applyBorder="1" applyAlignment="1">
      <alignment horizontal="left" vertical="center" wrapText="1"/>
    </xf>
    <xf numFmtId="0" fontId="43" fillId="0" borderId="51" xfId="0" applyFont="1" applyBorder="1" applyAlignment="1">
      <alignment vertical="center"/>
    </xf>
    <xf numFmtId="0" fontId="43" fillId="25" borderId="33" xfId="0" applyFont="1" applyFill="1" applyBorder="1" applyAlignment="1">
      <alignment horizontal="left" vertical="center"/>
    </xf>
    <xf numFmtId="0" fontId="43" fillId="25" borderId="47" xfId="0" applyFont="1" applyFill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1" fillId="25" borderId="31" xfId="44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28" fillId="0" borderId="31" xfId="0" quotePrefix="1" applyFont="1" applyBorder="1" applyAlignment="1">
      <alignment vertical="center"/>
    </xf>
    <xf numFmtId="49" fontId="26" fillId="25" borderId="0" xfId="0" applyNumberFormat="1" applyFont="1" applyFill="1" applyBorder="1" applyAlignment="1">
      <alignment horizontal="left" vertical="center" wrapText="1"/>
    </xf>
    <xf numFmtId="0" fontId="28" fillId="0" borderId="22" xfId="0" applyFont="1" applyBorder="1" applyAlignment="1">
      <alignment vertical="center"/>
    </xf>
    <xf numFmtId="0" fontId="0" fillId="0" borderId="47" xfId="0" quotePrefix="1" applyBorder="1" applyAlignment="1">
      <alignment vertical="center"/>
    </xf>
    <xf numFmtId="0" fontId="11" fillId="25" borderId="0" xfId="27" applyFill="1" applyBorder="1" applyAlignment="1" applyProtection="1">
      <alignment horizontal="left" vertical="center"/>
    </xf>
    <xf numFmtId="0" fontId="1" fillId="25" borderId="31" xfId="44" applyFont="1" applyFill="1" applyBorder="1" applyAlignment="1">
      <alignment horizontal="left" vertical="center" wrapText="1"/>
    </xf>
    <xf numFmtId="0" fontId="1" fillId="25" borderId="39" xfId="44" applyFont="1" applyFill="1" applyBorder="1" applyAlignment="1">
      <alignment horizontal="left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34" fillId="0" borderId="57" xfId="0" applyFont="1" applyBorder="1" applyAlignment="1">
      <alignment horizontal="center" vertical="center" wrapText="1"/>
    </xf>
    <xf numFmtId="0" fontId="39" fillId="25" borderId="51" xfId="0" applyFont="1" applyFill="1" applyBorder="1" applyAlignment="1">
      <alignment horizontal="left" vertical="center"/>
    </xf>
    <xf numFmtId="0" fontId="26" fillId="25" borderId="43" xfId="0" applyFont="1" applyFill="1" applyBorder="1" applyAlignment="1">
      <alignment horizontal="left" vertical="center"/>
    </xf>
    <xf numFmtId="0" fontId="0" fillId="0" borderId="16" xfId="0" applyBorder="1" applyAlignment="1">
      <alignment wrapText="1"/>
    </xf>
    <xf numFmtId="0" fontId="39" fillId="25" borderId="20" xfId="0" applyFont="1" applyFill="1" applyBorder="1" applyAlignment="1">
      <alignment horizontal="left" vertical="center"/>
    </xf>
    <xf numFmtId="49" fontId="1" fillId="25" borderId="19" xfId="0" applyNumberFormat="1" applyFont="1" applyFill="1" applyBorder="1" applyAlignment="1">
      <alignment horizontal="left" vertical="center"/>
    </xf>
    <xf numFmtId="0" fontId="39" fillId="25" borderId="20" xfId="0" applyFont="1" applyFill="1" applyBorder="1" applyAlignment="1">
      <alignment horizontal="left" vertical="center" wrapText="1"/>
    </xf>
    <xf numFmtId="0" fontId="26" fillId="25" borderId="19" xfId="27" applyFont="1" applyFill="1" applyBorder="1" applyAlignment="1" applyProtection="1">
      <alignment horizontal="left" vertical="center" wrapText="1"/>
    </xf>
    <xf numFmtId="0" fontId="50" fillId="0" borderId="21" xfId="0" applyFont="1" applyBorder="1" applyAlignment="1">
      <alignment vertical="center" wrapText="1"/>
    </xf>
    <xf numFmtId="0" fontId="26" fillId="25" borderId="23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/>
    </xf>
    <xf numFmtId="0" fontId="35" fillId="0" borderId="62" xfId="0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81" xfId="0" applyFont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 wrapText="1"/>
    </xf>
    <xf numFmtId="0" fontId="43" fillId="25" borderId="46" xfId="0" applyFont="1" applyFill="1" applyBorder="1" applyAlignment="1">
      <alignment horizontal="left" vertical="center" wrapText="1"/>
    </xf>
    <xf numFmtId="0" fontId="39" fillId="25" borderId="31" xfId="44" applyFont="1" applyFill="1" applyBorder="1" applyAlignment="1">
      <alignment horizontal="left" vertical="center" wrapText="1"/>
    </xf>
    <xf numFmtId="0" fontId="58" fillId="0" borderId="19" xfId="44" applyFont="1" applyBorder="1" applyAlignment="1">
      <alignment vertical="center"/>
    </xf>
    <xf numFmtId="0" fontId="35" fillId="0" borderId="25" xfId="0" applyFont="1" applyFill="1" applyBorder="1" applyAlignment="1">
      <alignment horizontal="center" vertical="center" wrapText="1"/>
    </xf>
    <xf numFmtId="0" fontId="1" fillId="25" borderId="16" xfId="44" applyFont="1" applyFill="1" applyBorder="1" applyAlignment="1">
      <alignment horizontal="center" vertical="center"/>
    </xf>
    <xf numFmtId="0" fontId="62" fillId="0" borderId="31" xfId="44" applyFont="1" applyBorder="1" applyAlignment="1">
      <alignment vertical="center" wrapText="1"/>
    </xf>
    <xf numFmtId="0" fontId="43" fillId="25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0" fontId="35" fillId="25" borderId="19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0" fillId="25" borderId="0" xfId="0" applyFill="1"/>
    <xf numFmtId="0" fontId="1" fillId="25" borderId="20" xfId="0" applyFont="1" applyFill="1" applyBorder="1" applyAlignment="1">
      <alignment horizontal="left" vertical="center" wrapText="1"/>
    </xf>
    <xf numFmtId="0" fontId="1" fillId="25" borderId="20" xfId="44" applyFont="1" applyFill="1" applyBorder="1" applyAlignment="1">
      <alignment horizontal="left" vertical="center" wrapText="1"/>
    </xf>
    <xf numFmtId="0" fontId="1" fillId="25" borderId="20" xfId="0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center" vertical="center"/>
    </xf>
    <xf numFmtId="0" fontId="35" fillId="25" borderId="51" xfId="0" applyFont="1" applyFill="1" applyBorder="1" applyAlignment="1">
      <alignment horizontal="left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78" xfId="0" applyBorder="1" applyAlignment="1">
      <alignment wrapText="1"/>
    </xf>
    <xf numFmtId="1" fontId="23" fillId="0" borderId="62" xfId="0" applyNumberFormat="1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0" fillId="0" borderId="83" xfId="0" applyBorder="1"/>
    <xf numFmtId="0" fontId="49" fillId="25" borderId="83" xfId="0" applyFont="1" applyFill="1" applyBorder="1" applyAlignment="1">
      <alignment horizontal="center" vertical="center"/>
    </xf>
    <xf numFmtId="0" fontId="47" fillId="25" borderId="83" xfId="0" applyFont="1" applyFill="1" applyBorder="1" applyAlignment="1">
      <alignment horizontal="left" vertical="center" wrapText="1"/>
    </xf>
    <xf numFmtId="0" fontId="49" fillId="25" borderId="83" xfId="0" applyFont="1" applyFill="1" applyBorder="1" applyAlignment="1"/>
    <xf numFmtId="1" fontId="49" fillId="25" borderId="83" xfId="0" applyNumberFormat="1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49" fontId="29" fillId="24" borderId="86" xfId="0" applyNumberFormat="1" applyFont="1" applyFill="1" applyBorder="1" applyAlignment="1">
      <alignment horizontal="center" vertical="center" wrapText="1"/>
    </xf>
    <xf numFmtId="49" fontId="29" fillId="24" borderId="88" xfId="0" applyNumberFormat="1" applyFont="1" applyFill="1" applyBorder="1" applyAlignment="1">
      <alignment horizontal="center" vertical="center" wrapText="1"/>
    </xf>
    <xf numFmtId="0" fontId="11" fillId="25" borderId="31" xfId="27" applyFont="1" applyFill="1" applyBorder="1" applyAlignment="1" applyProtection="1">
      <alignment horizontal="left" vertical="center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39" fillId="25" borderId="31" xfId="44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5" borderId="51" xfId="44" applyFont="1" applyFill="1" applyBorder="1" applyAlignment="1">
      <alignment horizontal="left" vertical="center"/>
    </xf>
    <xf numFmtId="49" fontId="26" fillId="25" borderId="20" xfId="44" applyNumberFormat="1" applyFont="1" applyFill="1" applyBorder="1" applyAlignment="1">
      <alignment horizontal="left" vertical="center" wrapText="1"/>
    </xf>
    <xf numFmtId="0" fontId="1" fillId="25" borderId="20" xfId="44" applyFont="1" applyFill="1" applyBorder="1" applyAlignment="1">
      <alignment horizontal="center" vertical="center"/>
    </xf>
    <xf numFmtId="0" fontId="1" fillId="25" borderId="21" xfId="44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1" fillId="25" borderId="16" xfId="27" applyFont="1" applyFill="1" applyBorder="1" applyAlignment="1" applyProtection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2" fillId="25" borderId="65" xfId="0" applyFont="1" applyFill="1" applyBorder="1" applyAlignment="1">
      <alignment horizontal="left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73" fillId="25" borderId="31" xfId="44" applyNumberFormat="1" applyFont="1" applyFill="1" applyBorder="1" applyAlignment="1">
      <alignment horizontal="left" vertical="center" wrapText="1"/>
    </xf>
    <xf numFmtId="0" fontId="74" fillId="25" borderId="31" xfId="27" applyFont="1" applyFill="1" applyBorder="1" applyAlignment="1" applyProtection="1">
      <alignment horizontal="left" vertical="center"/>
    </xf>
    <xf numFmtId="0" fontId="71" fillId="0" borderId="51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25" borderId="22" xfId="0" applyFont="1" applyFill="1" applyBorder="1" applyAlignment="1">
      <alignment horizontal="left" vertical="center" wrapText="1"/>
    </xf>
    <xf numFmtId="49" fontId="73" fillId="25" borderId="31" xfId="0" applyNumberFormat="1" applyFont="1" applyFill="1" applyBorder="1" applyAlignment="1">
      <alignment horizontal="left" vertical="center" wrapText="1"/>
    </xf>
    <xf numFmtId="49" fontId="71" fillId="25" borderId="16" xfId="0" applyNumberFormat="1" applyFont="1" applyFill="1" applyBorder="1" applyAlignment="1">
      <alignment horizontal="center" vertical="center"/>
    </xf>
    <xf numFmtId="0" fontId="73" fillId="25" borderId="16" xfId="27" applyFont="1" applyFill="1" applyBorder="1" applyAlignment="1" applyProtection="1">
      <alignment horizontal="left" vertical="center" wrapText="1"/>
    </xf>
    <xf numFmtId="0" fontId="74" fillId="25" borderId="16" xfId="27" applyFont="1" applyFill="1" applyBorder="1" applyAlignment="1" applyProtection="1">
      <alignment horizontal="left" vertical="center"/>
    </xf>
    <xf numFmtId="0" fontId="71" fillId="25" borderId="16" xfId="0" applyFont="1" applyFill="1" applyBorder="1" applyAlignment="1">
      <alignment horizontal="center" vertical="center"/>
    </xf>
    <xf numFmtId="0" fontId="71" fillId="25" borderId="16" xfId="0" applyFont="1" applyFill="1" applyBorder="1" applyAlignment="1">
      <alignment horizontal="left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73" fillId="25" borderId="16" xfId="0" applyFont="1" applyFill="1" applyBorder="1" applyAlignment="1">
      <alignment horizontal="left" vertical="center" wrapText="1"/>
    </xf>
    <xf numFmtId="0" fontId="71" fillId="25" borderId="16" xfId="0" applyFont="1" applyFill="1" applyBorder="1" applyAlignment="1">
      <alignment horizontal="left" vertical="center"/>
    </xf>
    <xf numFmtId="49" fontId="73" fillId="25" borderId="16" xfId="44" applyNumberFormat="1" applyFont="1" applyFill="1" applyBorder="1" applyAlignment="1">
      <alignment horizontal="left" vertical="center" wrapText="1"/>
    </xf>
    <xf numFmtId="49" fontId="71" fillId="25" borderId="16" xfId="44" applyNumberFormat="1" applyFont="1" applyFill="1" applyBorder="1" applyAlignment="1">
      <alignment horizontal="center" vertical="center"/>
    </xf>
    <xf numFmtId="0" fontId="1" fillId="25" borderId="57" xfId="44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39" fillId="25" borderId="37" xfId="44" applyFont="1" applyFill="1" applyBorder="1" applyAlignment="1">
      <alignment horizontal="left" vertical="center" wrapText="1"/>
    </xf>
    <xf numFmtId="0" fontId="1" fillId="0" borderId="6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22" fillId="0" borderId="32" xfId="0" applyFont="1" applyBorder="1" applyAlignment="1">
      <alignment vertical="center"/>
    </xf>
    <xf numFmtId="0" fontId="11" fillId="25" borderId="20" xfId="27" applyFont="1" applyFill="1" applyBorder="1" applyAlignment="1" applyProtection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65" xfId="0" applyFont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9" fillId="24" borderId="88" xfId="0" applyFont="1" applyFill="1" applyBorder="1" applyAlignment="1">
      <alignment horizontal="center" vertical="center" wrapText="1"/>
    </xf>
    <xf numFmtId="0" fontId="29" fillId="24" borderId="88" xfId="0" applyFont="1" applyFill="1" applyBorder="1" applyAlignment="1">
      <alignment horizontal="center" vertical="center"/>
    </xf>
    <xf numFmtId="49" fontId="29" fillId="24" borderId="88" xfId="0" applyNumberFormat="1" applyFont="1" applyFill="1" applyBorder="1" applyAlignment="1">
      <alignment horizontal="center" vertical="center"/>
    </xf>
    <xf numFmtId="49" fontId="29" fillId="24" borderId="92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/>
    </xf>
    <xf numFmtId="49" fontId="29" fillId="24" borderId="82" xfId="0" applyNumberFormat="1" applyFont="1" applyFill="1" applyBorder="1" applyAlignment="1">
      <alignment horizontal="center" vertical="center" wrapText="1"/>
    </xf>
    <xf numFmtId="0" fontId="29" fillId="24" borderId="93" xfId="0" applyFont="1" applyFill="1" applyBorder="1" applyAlignment="1">
      <alignment horizontal="left" vertical="center" wrapText="1"/>
    </xf>
    <xf numFmtId="0" fontId="29" fillId="24" borderId="82" xfId="0" applyFont="1" applyFill="1" applyBorder="1" applyAlignment="1">
      <alignment horizontal="center" vertical="center"/>
    </xf>
    <xf numFmtId="0" fontId="29" fillId="24" borderId="94" xfId="0" applyFont="1" applyFill="1" applyBorder="1" applyAlignment="1">
      <alignment horizontal="center" vertical="center"/>
    </xf>
    <xf numFmtId="0" fontId="29" fillId="24" borderId="82" xfId="0" applyFont="1" applyFill="1" applyBorder="1" applyAlignment="1">
      <alignment horizontal="center" vertical="center" wrapText="1"/>
    </xf>
    <xf numFmtId="49" fontId="29" fillId="24" borderId="93" xfId="0" applyNumberFormat="1" applyFont="1" applyFill="1" applyBorder="1" applyAlignment="1">
      <alignment horizontal="center" vertical="center" wrapText="1"/>
    </xf>
    <xf numFmtId="0" fontId="39" fillId="25" borderId="20" xfId="44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22" fillId="0" borderId="62" xfId="0" applyNumberFormat="1" applyFont="1" applyBorder="1" applyAlignment="1">
      <alignment horizontal="center" vertical="center"/>
    </xf>
    <xf numFmtId="0" fontId="22" fillId="25" borderId="3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2" fillId="25" borderId="36" xfId="0" applyFont="1" applyFill="1" applyBorder="1" applyAlignment="1">
      <alignment horizontal="left" vertical="center"/>
    </xf>
    <xf numFmtId="0" fontId="20" fillId="0" borderId="95" xfId="0" applyFont="1" applyFill="1" applyBorder="1" applyAlignment="1">
      <alignment horizontal="center" vertical="center"/>
    </xf>
    <xf numFmtId="0" fontId="29" fillId="24" borderId="96" xfId="0" applyFont="1" applyFill="1" applyBorder="1" applyAlignment="1">
      <alignment horizontal="center" vertical="center"/>
    </xf>
    <xf numFmtId="0" fontId="29" fillId="24" borderId="97" xfId="0" applyFont="1" applyFill="1" applyBorder="1" applyAlignment="1">
      <alignment horizontal="left" vertical="center" wrapText="1"/>
    </xf>
    <xf numFmtId="0" fontId="29" fillId="24" borderId="86" xfId="0" applyFont="1" applyFill="1" applyBorder="1" applyAlignment="1">
      <alignment horizontal="center" vertical="center" wrapText="1"/>
    </xf>
    <xf numFmtId="0" fontId="29" fillId="24" borderId="86" xfId="0" applyFont="1" applyFill="1" applyBorder="1" applyAlignment="1">
      <alignment horizontal="center" vertical="center"/>
    </xf>
    <xf numFmtId="49" fontId="29" fillId="24" borderId="86" xfId="0" applyNumberFormat="1" applyFont="1" applyFill="1" applyBorder="1" applyAlignment="1">
      <alignment horizontal="center" vertical="center"/>
    </xf>
    <xf numFmtId="49" fontId="29" fillId="24" borderId="98" xfId="0" applyNumberFormat="1" applyFont="1" applyFill="1" applyBorder="1" applyAlignment="1">
      <alignment horizontal="center" vertical="center" wrapText="1"/>
    </xf>
    <xf numFmtId="49" fontId="29" fillId="24" borderId="97" xfId="0" applyNumberFormat="1" applyFont="1" applyFill="1" applyBorder="1" applyAlignment="1">
      <alignment horizontal="center" vertical="center" wrapText="1"/>
    </xf>
    <xf numFmtId="0" fontId="0" fillId="0" borderId="96" xfId="0" applyBorder="1"/>
    <xf numFmtId="0" fontId="43" fillId="0" borderId="99" xfId="0" applyFont="1" applyFill="1" applyBorder="1" applyAlignment="1">
      <alignment vertical="center"/>
    </xf>
    <xf numFmtId="0" fontId="0" fillId="0" borderId="99" xfId="0" applyBorder="1"/>
    <xf numFmtId="0" fontId="0" fillId="0" borderId="99" xfId="0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00" xfId="0" applyBorder="1"/>
    <xf numFmtId="0" fontId="20" fillId="0" borderId="101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3" fillId="25" borderId="86" xfId="0" applyFont="1" applyFill="1" applyBorder="1" applyAlignment="1">
      <alignment horizontal="left" vertical="center" wrapText="1"/>
    </xf>
    <xf numFmtId="0" fontId="22" fillId="25" borderId="86" xfId="0" applyFont="1" applyFill="1" applyBorder="1" applyAlignment="1">
      <alignment horizontal="left" vertical="center" wrapText="1"/>
    </xf>
    <xf numFmtId="0" fontId="35" fillId="25" borderId="86" xfId="0" applyFont="1" applyFill="1" applyBorder="1" applyAlignment="1">
      <alignment horizontal="left" vertical="center"/>
    </xf>
    <xf numFmtId="0" fontId="1" fillId="25" borderId="86" xfId="0" applyFont="1" applyFill="1" applyBorder="1" applyAlignment="1">
      <alignment horizontal="left" vertical="center" wrapText="1"/>
    </xf>
    <xf numFmtId="1" fontId="23" fillId="25" borderId="86" xfId="0" applyNumberFormat="1" applyFont="1" applyFill="1" applyBorder="1" applyAlignment="1">
      <alignment horizontal="center" vertical="center"/>
    </xf>
    <xf numFmtId="0" fontId="20" fillId="25" borderId="86" xfId="0" applyFont="1" applyFill="1" applyBorder="1" applyAlignment="1">
      <alignment horizontal="left" vertical="center"/>
    </xf>
    <xf numFmtId="0" fontId="0" fillId="0" borderId="86" xfId="0" applyBorder="1"/>
    <xf numFmtId="0" fontId="0" fillId="0" borderId="87" xfId="0" applyBorder="1"/>
    <xf numFmtId="0" fontId="22" fillId="25" borderId="86" xfId="0" applyFont="1" applyFill="1" applyBorder="1" applyAlignment="1">
      <alignment horizontal="left" vertical="center"/>
    </xf>
    <xf numFmtId="43" fontId="42" fillId="25" borderId="86" xfId="43" applyFont="1" applyFill="1" applyBorder="1" applyAlignment="1">
      <alignment horizontal="center" vertical="center"/>
    </xf>
    <xf numFmtId="0" fontId="69" fillId="25" borderId="86" xfId="0" applyFont="1" applyFill="1" applyBorder="1" applyAlignment="1">
      <alignment vertical="center" wrapText="1"/>
    </xf>
    <xf numFmtId="1" fontId="23" fillId="25" borderId="86" xfId="0" applyNumberFormat="1" applyFont="1" applyFill="1" applyBorder="1" applyAlignment="1">
      <alignment horizontal="center"/>
    </xf>
    <xf numFmtId="0" fontId="1" fillId="25" borderId="32" xfId="0" applyFont="1" applyFill="1" applyBorder="1" applyAlignment="1">
      <alignment horizontal="left" vertical="center" wrapText="1"/>
    </xf>
    <xf numFmtId="0" fontId="22" fillId="25" borderId="62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" fontId="22" fillId="0" borderId="65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25" borderId="86" xfId="0" applyFont="1" applyFill="1" applyBorder="1" applyAlignment="1">
      <alignment horizontal="center" vertical="center"/>
    </xf>
    <xf numFmtId="1" fontId="43" fillId="25" borderId="86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67" fillId="25" borderId="107" xfId="0" applyFont="1" applyFill="1" applyBorder="1" applyAlignment="1">
      <alignment horizontal="center" vertical="center"/>
    </xf>
    <xf numFmtId="0" fontId="35" fillId="25" borderId="108" xfId="0" applyFont="1" applyFill="1" applyBorder="1" applyAlignment="1">
      <alignment horizontal="left" vertical="center" wrapText="1"/>
    </xf>
    <xf numFmtId="0" fontId="43" fillId="25" borderId="108" xfId="0" applyFont="1" applyFill="1" applyBorder="1" applyAlignment="1">
      <alignment horizontal="left" vertical="center"/>
    </xf>
    <xf numFmtId="49" fontId="26" fillId="25" borderId="110" xfId="0" applyNumberFormat="1" applyFont="1" applyFill="1" applyBorder="1" applyAlignment="1">
      <alignment horizontal="left" vertical="center" wrapText="1"/>
    </xf>
    <xf numFmtId="0" fontId="11" fillId="25" borderId="110" xfId="27" applyFill="1" applyBorder="1" applyAlignment="1" applyProtection="1">
      <alignment horizontal="left" vertical="center"/>
    </xf>
    <xf numFmtId="0" fontId="24" fillId="0" borderId="110" xfId="0" applyFont="1" applyFill="1" applyBorder="1" applyAlignment="1">
      <alignment horizontal="center" vertical="center" wrapText="1"/>
    </xf>
    <xf numFmtId="0" fontId="24" fillId="0" borderId="112" xfId="0" applyFont="1" applyFill="1" applyBorder="1" applyAlignment="1">
      <alignment horizontal="center" vertical="center" wrapText="1"/>
    </xf>
    <xf numFmtId="0" fontId="34" fillId="0" borderId="109" xfId="0" applyFont="1" applyFill="1" applyBorder="1" applyAlignment="1">
      <alignment horizontal="center" vertical="center"/>
    </xf>
    <xf numFmtId="0" fontId="34" fillId="0" borderId="110" xfId="0" applyFont="1" applyFill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1" fontId="23" fillId="0" borderId="114" xfId="0" applyNumberFormat="1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" fontId="23" fillId="0" borderId="116" xfId="0" applyNumberFormat="1" applyFont="1" applyBorder="1" applyAlignment="1">
      <alignment horizontal="center" vertical="center"/>
    </xf>
    <xf numFmtId="0" fontId="22" fillId="24" borderId="96" xfId="0" applyFont="1" applyFill="1" applyBorder="1" applyAlignment="1">
      <alignment horizontal="center" vertical="center"/>
    </xf>
    <xf numFmtId="0" fontId="22" fillId="24" borderId="117" xfId="0" applyFont="1" applyFill="1" applyBorder="1" applyAlignment="1">
      <alignment horizontal="center" vertical="center"/>
    </xf>
    <xf numFmtId="0" fontId="22" fillId="24" borderId="117" xfId="0" applyFont="1" applyFill="1" applyBorder="1" applyAlignment="1">
      <alignment vertical="center"/>
    </xf>
    <xf numFmtId="0" fontId="22" fillId="24" borderId="118" xfId="0" applyFont="1" applyFill="1" applyBorder="1" applyAlignment="1">
      <alignment horizontal="left" vertical="center" wrapText="1"/>
    </xf>
    <xf numFmtId="0" fontId="22" fillId="24" borderId="119" xfId="0" applyFont="1" applyFill="1" applyBorder="1" applyAlignment="1">
      <alignment horizontal="center" vertical="center" wrapText="1"/>
    </xf>
    <xf numFmtId="0" fontId="22" fillId="24" borderId="119" xfId="0" applyFont="1" applyFill="1" applyBorder="1" applyAlignment="1">
      <alignment horizontal="center" vertical="center"/>
    </xf>
    <xf numFmtId="49" fontId="22" fillId="24" borderId="119" xfId="0" applyNumberFormat="1" applyFont="1" applyFill="1" applyBorder="1" applyAlignment="1">
      <alignment horizontal="center" vertical="center"/>
    </xf>
    <xf numFmtId="49" fontId="22" fillId="24" borderId="119" xfId="0" applyNumberFormat="1" applyFont="1" applyFill="1" applyBorder="1" applyAlignment="1">
      <alignment horizontal="center" vertical="center" wrapText="1"/>
    </xf>
    <xf numFmtId="49" fontId="22" fillId="24" borderId="120" xfId="0" applyNumberFormat="1" applyFont="1" applyFill="1" applyBorder="1" applyAlignment="1">
      <alignment horizontal="center" vertical="center" wrapText="1"/>
    </xf>
    <xf numFmtId="49" fontId="22" fillId="24" borderId="121" xfId="0" applyNumberFormat="1" applyFont="1" applyFill="1" applyBorder="1" applyAlignment="1">
      <alignment horizontal="center" vertical="center" wrapText="1"/>
    </xf>
    <xf numFmtId="49" fontId="22" fillId="24" borderId="117" xfId="0" applyNumberFormat="1" applyFont="1" applyFill="1" applyBorder="1" applyAlignment="1">
      <alignment horizontal="center" vertical="center" wrapText="1"/>
    </xf>
    <xf numFmtId="49" fontId="22" fillId="24" borderId="122" xfId="0" applyNumberFormat="1" applyFont="1" applyFill="1" applyBorder="1" applyAlignment="1">
      <alignment horizontal="center" vertical="center" wrapText="1"/>
    </xf>
    <xf numFmtId="49" fontId="22" fillId="24" borderId="123" xfId="0" applyNumberFormat="1" applyFont="1" applyFill="1" applyBorder="1" applyAlignment="1">
      <alignment horizontal="center" vertical="center" wrapText="1"/>
    </xf>
    <xf numFmtId="0" fontId="26" fillId="25" borderId="51" xfId="0" applyFont="1" applyFill="1" applyBorder="1" applyAlignment="1">
      <alignment horizontal="left" vertical="center" wrapText="1"/>
    </xf>
    <xf numFmtId="0" fontId="39" fillId="25" borderId="109" xfId="0" applyFont="1" applyFill="1" applyBorder="1" applyAlignment="1">
      <alignment horizontal="left" vertical="top"/>
    </xf>
    <xf numFmtId="0" fontId="35" fillId="0" borderId="11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39" fillId="25" borderId="110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left" vertical="center" wrapText="1"/>
    </xf>
    <xf numFmtId="0" fontId="26" fillId="25" borderId="111" xfId="0" applyFont="1" applyFill="1" applyBorder="1" applyAlignment="1">
      <alignment horizontal="left" vertical="top" wrapText="1"/>
    </xf>
    <xf numFmtId="0" fontId="39" fillId="25" borderId="111" xfId="0" applyFont="1" applyFill="1" applyBorder="1" applyAlignment="1">
      <alignment horizontal="left" vertical="top" wrapText="1"/>
    </xf>
    <xf numFmtId="0" fontId="1" fillId="25" borderId="108" xfId="0" applyFont="1" applyFill="1" applyBorder="1" applyAlignment="1">
      <alignment horizontal="left" vertical="center" wrapText="1"/>
    </xf>
    <xf numFmtId="0" fontId="22" fillId="25" borderId="108" xfId="0" applyFont="1" applyFill="1" applyBorder="1" applyAlignment="1">
      <alignment horizontal="left" vertical="center"/>
    </xf>
    <xf numFmtId="0" fontId="11" fillId="25" borderId="110" xfId="27" applyFont="1" applyFill="1" applyBorder="1" applyAlignment="1" applyProtection="1">
      <alignment horizontal="left" vertical="center"/>
    </xf>
    <xf numFmtId="0" fontId="1" fillId="0" borderId="110" xfId="0" applyFont="1" applyFill="1" applyBorder="1" applyAlignment="1">
      <alignment horizontal="center" vertical="center"/>
    </xf>
    <xf numFmtId="1" fontId="22" fillId="0" borderId="106" xfId="0" applyNumberFormat="1" applyFont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1" fontId="22" fillId="0" borderId="114" xfId="0" applyNumberFormat="1" applyFont="1" applyBorder="1" applyAlignment="1">
      <alignment horizontal="center" vertical="center"/>
    </xf>
    <xf numFmtId="0" fontId="71" fillId="25" borderId="62" xfId="0" applyFont="1" applyFill="1" applyBorder="1" applyAlignment="1">
      <alignment horizontal="left" vertical="center" wrapText="1"/>
    </xf>
    <xf numFmtId="49" fontId="71" fillId="0" borderId="31" xfId="0" applyNumberFormat="1" applyFont="1" applyFill="1" applyBorder="1" applyAlignment="1">
      <alignment horizontal="center" vertical="center" wrapText="1"/>
    </xf>
    <xf numFmtId="0" fontId="75" fillId="25" borderId="16" xfId="0" applyFont="1" applyFill="1" applyBorder="1" applyAlignment="1">
      <alignment horizontal="left" vertical="center"/>
    </xf>
    <xf numFmtId="0" fontId="71" fillId="25" borderId="31" xfId="44" applyFont="1" applyFill="1" applyBorder="1" applyAlignment="1">
      <alignment horizontal="left" vertical="center" wrapText="1"/>
    </xf>
    <xf numFmtId="0" fontId="71" fillId="25" borderId="65" xfId="0" applyFont="1" applyFill="1" applyBorder="1" applyAlignment="1">
      <alignment horizontal="left" vertical="center" wrapText="1"/>
    </xf>
    <xf numFmtId="0" fontId="71" fillId="0" borderId="20" xfId="0" applyFont="1" applyBorder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vertical="center" wrapText="1"/>
    </xf>
    <xf numFmtId="0" fontId="71" fillId="0" borderId="17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0" fillId="0" borderId="124" xfId="0" applyFont="1" applyFill="1" applyBorder="1" applyAlignment="1">
      <alignment horizontal="center" vertical="center"/>
    </xf>
    <xf numFmtId="0" fontId="20" fillId="25" borderId="125" xfId="0" applyFont="1" applyFill="1" applyBorder="1" applyAlignment="1">
      <alignment horizontal="left" vertical="center" wrapText="1"/>
    </xf>
    <xf numFmtId="0" fontId="20" fillId="25" borderId="125" xfId="0" applyFont="1" applyFill="1" applyBorder="1" applyAlignment="1">
      <alignment horizontal="left" vertical="center"/>
    </xf>
    <xf numFmtId="0" fontId="20" fillId="25" borderId="125" xfId="0" applyFont="1" applyFill="1" applyBorder="1" applyAlignment="1">
      <alignment horizontal="center" vertical="center"/>
    </xf>
    <xf numFmtId="1" fontId="48" fillId="25" borderId="125" xfId="0" applyNumberFormat="1" applyFont="1" applyFill="1" applyBorder="1" applyAlignment="1">
      <alignment horizontal="center" vertical="center"/>
    </xf>
    <xf numFmtId="0" fontId="0" fillId="0" borderId="125" xfId="0" applyBorder="1"/>
    <xf numFmtId="0" fontId="0" fillId="0" borderId="126" xfId="0" applyBorder="1"/>
    <xf numFmtId="0" fontId="1" fillId="0" borderId="51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29" fillId="24" borderId="118" xfId="0" applyFont="1" applyFill="1" applyBorder="1" applyAlignment="1">
      <alignment horizontal="center" vertical="center"/>
    </xf>
    <xf numFmtId="0" fontId="29" fillId="24" borderId="119" xfId="0" applyFont="1" applyFill="1" applyBorder="1" applyAlignment="1">
      <alignment vertical="center" wrapText="1"/>
    </xf>
    <xf numFmtId="0" fontId="29" fillId="24" borderId="119" xfId="0" applyFont="1" applyFill="1" applyBorder="1" applyAlignment="1">
      <alignment horizontal="left" vertical="center" wrapText="1"/>
    </xf>
    <xf numFmtId="0" fontId="29" fillId="24" borderId="119" xfId="0" applyFont="1" applyFill="1" applyBorder="1" applyAlignment="1">
      <alignment horizontal="center" vertical="center" wrapText="1"/>
    </xf>
    <xf numFmtId="49" fontId="29" fillId="24" borderId="119" xfId="0" applyNumberFormat="1" applyFont="1" applyFill="1" applyBorder="1" applyAlignment="1">
      <alignment horizontal="center" vertical="center" wrapText="1"/>
    </xf>
    <xf numFmtId="49" fontId="29" fillId="24" borderId="119" xfId="0" applyNumberFormat="1" applyFont="1" applyFill="1" applyBorder="1" applyAlignment="1">
      <alignment horizontal="left" vertical="center" wrapText="1"/>
    </xf>
    <xf numFmtId="49" fontId="29" fillId="24" borderId="120" xfId="0" applyNumberFormat="1" applyFont="1" applyFill="1" applyBorder="1" applyAlignment="1">
      <alignment horizontal="center" vertical="center" wrapText="1"/>
    </xf>
    <xf numFmtId="49" fontId="29" fillId="24" borderId="121" xfId="0" applyNumberFormat="1" applyFont="1" applyFill="1" applyBorder="1" applyAlignment="1">
      <alignment horizontal="center" vertical="center" wrapText="1"/>
    </xf>
    <xf numFmtId="49" fontId="29" fillId="24" borderId="117" xfId="0" applyNumberFormat="1" applyFont="1" applyFill="1" applyBorder="1" applyAlignment="1">
      <alignment horizontal="center" vertical="center" wrapText="1"/>
    </xf>
    <xf numFmtId="49" fontId="29" fillId="24" borderId="122" xfId="0" applyNumberFormat="1" applyFont="1" applyFill="1" applyBorder="1" applyAlignment="1">
      <alignment horizontal="center" vertical="center" wrapText="1"/>
    </xf>
    <xf numFmtId="49" fontId="29" fillId="24" borderId="123" xfId="0" applyNumberFormat="1" applyFont="1" applyFill="1" applyBorder="1" applyAlignment="1">
      <alignment horizontal="center" vertical="center" wrapText="1"/>
    </xf>
    <xf numFmtId="1" fontId="22" fillId="0" borderId="116" xfId="0" applyNumberFormat="1" applyFont="1" applyBorder="1" applyAlignment="1">
      <alignment horizontal="center" vertical="center"/>
    </xf>
    <xf numFmtId="1" fontId="22" fillId="0" borderId="127" xfId="0" applyNumberFormat="1" applyFont="1" applyBorder="1" applyAlignment="1">
      <alignment horizontal="center" vertical="center"/>
    </xf>
    <xf numFmtId="0" fontId="23" fillId="25" borderId="125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2" fillId="25" borderId="18" xfId="0" applyFont="1" applyFill="1" applyBorder="1" applyAlignment="1">
      <alignment horizontal="left" vertical="center"/>
    </xf>
    <xf numFmtId="0" fontId="22" fillId="25" borderId="18" xfId="0" applyFont="1" applyFill="1" applyBorder="1" applyAlignment="1">
      <alignment horizontal="left" vertical="center" wrapText="1"/>
    </xf>
    <xf numFmtId="0" fontId="62" fillId="0" borderId="17" xfId="0" applyFont="1" applyBorder="1" applyAlignment="1">
      <alignment vertical="center" wrapText="1"/>
    </xf>
    <xf numFmtId="0" fontId="62" fillId="0" borderId="16" xfId="44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47" fillId="25" borderId="125" xfId="0" applyFont="1" applyFill="1" applyBorder="1" applyAlignment="1">
      <alignment horizontal="left" vertical="center" wrapText="1"/>
    </xf>
    <xf numFmtId="0" fontId="43" fillId="24" borderId="119" xfId="0" applyFont="1" applyFill="1" applyBorder="1" applyAlignment="1">
      <alignment horizontal="center" vertical="center" wrapText="1"/>
    </xf>
    <xf numFmtId="49" fontId="43" fillId="24" borderId="117" xfId="0" applyNumberFormat="1" applyFont="1" applyFill="1" applyBorder="1" applyAlignment="1">
      <alignment horizontal="center" vertical="center" wrapText="1"/>
    </xf>
    <xf numFmtId="49" fontId="43" fillId="24" borderId="119" xfId="0" applyNumberFormat="1" applyFont="1" applyFill="1" applyBorder="1" applyAlignment="1">
      <alignment horizontal="center" vertical="center" wrapText="1"/>
    </xf>
    <xf numFmtId="49" fontId="43" fillId="24" borderId="120" xfId="0" applyNumberFormat="1" applyFont="1" applyFill="1" applyBorder="1" applyAlignment="1">
      <alignment horizontal="center" vertical="center" wrapText="1"/>
    </xf>
    <xf numFmtId="49" fontId="43" fillId="24" borderId="122" xfId="0" applyNumberFormat="1" applyFont="1" applyFill="1" applyBorder="1" applyAlignment="1">
      <alignment horizontal="center" vertical="center" wrapText="1"/>
    </xf>
    <xf numFmtId="49" fontId="43" fillId="24" borderId="123" xfId="0" applyNumberFormat="1" applyFont="1" applyFill="1" applyBorder="1" applyAlignment="1">
      <alignment horizontal="center" vertical="center" wrapText="1"/>
    </xf>
    <xf numFmtId="0" fontId="72" fillId="25" borderId="16" xfId="0" applyFont="1" applyFill="1" applyBorder="1" applyAlignment="1">
      <alignment horizontal="left" vertical="center"/>
    </xf>
    <xf numFmtId="0" fontId="77" fillId="0" borderId="16" xfId="0" applyFont="1" applyBorder="1" applyAlignment="1">
      <alignment vertical="center"/>
    </xf>
    <xf numFmtId="49" fontId="73" fillId="25" borderId="16" xfId="0" applyNumberFormat="1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7" fillId="0" borderId="16" xfId="0" applyFont="1" applyBorder="1" applyAlignment="1">
      <alignment vertical="center" wrapText="1"/>
    </xf>
    <xf numFmtId="0" fontId="71" fillId="0" borderId="22" xfId="0" applyFont="1" applyBorder="1" applyAlignment="1">
      <alignment horizontal="center" vertical="center"/>
    </xf>
    <xf numFmtId="1" fontId="72" fillId="0" borderId="65" xfId="0" applyNumberFormat="1" applyFont="1" applyBorder="1" applyAlignment="1">
      <alignment horizontal="center"/>
    </xf>
    <xf numFmtId="0" fontId="75" fillId="25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72" fillId="25" borderId="16" xfId="0" applyFont="1" applyFill="1" applyBorder="1" applyAlignment="1">
      <alignment horizontal="left" vertical="center" wrapText="1"/>
    </xf>
    <xf numFmtId="0" fontId="71" fillId="0" borderId="16" xfId="0" applyFont="1" applyBorder="1" applyAlignment="1">
      <alignment vertical="center"/>
    </xf>
    <xf numFmtId="0" fontId="75" fillId="25" borderId="16" xfId="0" applyFont="1" applyFill="1" applyBorder="1" applyAlignment="1">
      <alignment horizontal="left" vertical="center" wrapText="1"/>
    </xf>
    <xf numFmtId="0" fontId="73" fillId="25" borderId="16" xfId="44" applyFont="1" applyFill="1" applyBorder="1" applyAlignment="1">
      <alignment horizontal="left" vertical="center" wrapText="1"/>
    </xf>
    <xf numFmtId="0" fontId="71" fillId="25" borderId="16" xfId="44" applyFont="1" applyFill="1" applyBorder="1" applyAlignment="1">
      <alignment horizontal="left" vertical="center" wrapText="1"/>
    </xf>
    <xf numFmtId="49" fontId="73" fillId="25" borderId="16" xfId="0" quotePrefix="1" applyNumberFormat="1" applyFont="1" applyFill="1" applyBorder="1" applyAlignment="1">
      <alignment horizontal="left" vertical="center" wrapText="1"/>
    </xf>
    <xf numFmtId="0" fontId="23" fillId="25" borderId="132" xfId="0" applyFont="1" applyFill="1" applyBorder="1" applyAlignment="1">
      <alignment vertical="center"/>
    </xf>
    <xf numFmtId="0" fontId="49" fillId="25" borderId="132" xfId="0" applyFont="1" applyFill="1" applyBorder="1" applyAlignment="1"/>
    <xf numFmtId="0" fontId="49" fillId="25" borderId="132" xfId="0" applyFont="1" applyFill="1" applyBorder="1" applyAlignment="1">
      <alignment horizontal="center" vertical="center"/>
    </xf>
    <xf numFmtId="0" fontId="49" fillId="25" borderId="132" xfId="0" applyFont="1" applyFill="1" applyBorder="1"/>
    <xf numFmtId="1" fontId="49" fillId="25" borderId="132" xfId="0" applyNumberFormat="1" applyFont="1" applyFill="1" applyBorder="1" applyAlignment="1">
      <alignment horizontal="center"/>
    </xf>
    <xf numFmtId="0" fontId="20" fillId="25" borderId="132" xfId="0" applyFont="1" applyFill="1" applyBorder="1" applyAlignment="1">
      <alignment horizontal="left" vertical="center"/>
    </xf>
    <xf numFmtId="0" fontId="0" fillId="0" borderId="132" xfId="0" applyBorder="1"/>
    <xf numFmtId="0" fontId="0" fillId="0" borderId="133" xfId="0" applyBorder="1"/>
    <xf numFmtId="0" fontId="71" fillId="25" borderId="20" xfId="0" applyFont="1" applyFill="1" applyBorder="1" applyAlignment="1">
      <alignment horizontal="left" vertical="center" wrapText="1"/>
    </xf>
    <xf numFmtId="0" fontId="72" fillId="25" borderId="20" xfId="0" applyFont="1" applyFill="1" applyBorder="1" applyAlignment="1">
      <alignment horizontal="left" vertical="center" wrapText="1"/>
    </xf>
    <xf numFmtId="0" fontId="71" fillId="0" borderId="20" xfId="0" applyFont="1" applyBorder="1" applyAlignment="1">
      <alignment vertical="center"/>
    </xf>
    <xf numFmtId="49" fontId="73" fillId="25" borderId="20" xfId="0" applyNumberFormat="1" applyFont="1" applyFill="1" applyBorder="1" applyAlignment="1">
      <alignment horizontal="left" vertical="center" wrapText="1"/>
    </xf>
    <xf numFmtId="0" fontId="74" fillId="25" borderId="20" xfId="27" applyFont="1" applyFill="1" applyBorder="1" applyAlignment="1" applyProtection="1">
      <alignment horizontal="left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/>
    </xf>
    <xf numFmtId="1" fontId="72" fillId="0" borderId="32" xfId="0" applyNumberFormat="1" applyFont="1" applyBorder="1" applyAlignment="1">
      <alignment horizontal="center"/>
    </xf>
    <xf numFmtId="0" fontId="43" fillId="24" borderId="119" xfId="0" applyFont="1" applyFill="1" applyBorder="1" applyAlignment="1">
      <alignment horizontal="center" vertical="center"/>
    </xf>
    <xf numFmtId="0" fontId="43" fillId="24" borderId="119" xfId="0" applyFont="1" applyFill="1" applyBorder="1" applyAlignment="1">
      <alignment horizontal="left" vertical="center" wrapText="1"/>
    </xf>
    <xf numFmtId="0" fontId="75" fillId="25" borderId="31" xfId="0" applyFont="1" applyFill="1" applyBorder="1" applyAlignment="1">
      <alignment horizontal="left" vertical="center" wrapText="1"/>
    </xf>
    <xf numFmtId="1" fontId="72" fillId="0" borderId="29" xfId="0" applyNumberFormat="1" applyFont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0" fillId="0" borderId="83" xfId="0" applyBorder="1" applyAlignment="1">
      <alignment wrapText="1"/>
    </xf>
    <xf numFmtId="0" fontId="0" fillId="0" borderId="99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125" xfId="0" applyBorder="1" applyAlignment="1">
      <alignment wrapText="1"/>
    </xf>
    <xf numFmtId="0" fontId="0" fillId="0" borderId="132" xfId="0" applyBorder="1" applyAlignment="1">
      <alignment wrapText="1"/>
    </xf>
    <xf numFmtId="0" fontId="23" fillId="0" borderId="99" xfId="0" applyFont="1" applyBorder="1" applyAlignment="1">
      <alignment vertical="center"/>
    </xf>
    <xf numFmtId="0" fontId="75" fillId="25" borderId="20" xfId="0" applyFont="1" applyFill="1" applyBorder="1" applyAlignment="1">
      <alignment horizontal="left" vertical="center" wrapText="1"/>
    </xf>
    <xf numFmtId="0" fontId="28" fillId="0" borderId="96" xfId="0" applyFont="1" applyBorder="1"/>
    <xf numFmtId="0" fontId="29" fillId="24" borderId="119" xfId="0" applyFont="1" applyFill="1" applyBorder="1" applyAlignment="1">
      <alignment horizontal="center" vertical="center"/>
    </xf>
    <xf numFmtId="0" fontId="29" fillId="24" borderId="119" xfId="0" applyFont="1" applyFill="1" applyBorder="1" applyAlignment="1">
      <alignment vertical="center"/>
    </xf>
    <xf numFmtId="49" fontId="29" fillId="24" borderId="119" xfId="0" applyNumberFormat="1" applyFont="1" applyFill="1" applyBorder="1" applyAlignment="1">
      <alignment horizontal="center" vertical="center"/>
    </xf>
    <xf numFmtId="49" fontId="29" fillId="24" borderId="131" xfId="0" applyNumberFormat="1" applyFont="1" applyFill="1" applyBorder="1" applyAlignment="1">
      <alignment horizontal="center" vertical="center" wrapText="1"/>
    </xf>
    <xf numFmtId="0" fontId="0" fillId="0" borderId="94" xfId="0" applyBorder="1"/>
    <xf numFmtId="0" fontId="71" fillId="25" borderId="134" xfId="0" applyFont="1" applyFill="1" applyBorder="1" applyAlignment="1">
      <alignment horizontal="left" vertical="center" wrapText="1"/>
    </xf>
    <xf numFmtId="0" fontId="72" fillId="25" borderId="134" xfId="0" applyFont="1" applyFill="1" applyBorder="1" applyAlignment="1">
      <alignment horizontal="left" vertical="center"/>
    </xf>
    <xf numFmtId="0" fontId="75" fillId="25" borderId="134" xfId="0" applyFont="1" applyFill="1" applyBorder="1" applyAlignment="1">
      <alignment horizontal="left" vertical="center"/>
    </xf>
    <xf numFmtId="49" fontId="73" fillId="25" borderId="134" xfId="0" applyNumberFormat="1" applyFont="1" applyFill="1" applyBorder="1" applyAlignment="1">
      <alignment horizontal="left" vertical="center" wrapText="1"/>
    </xf>
    <xf numFmtId="0" fontId="74" fillId="25" borderId="134" xfId="27" applyFont="1" applyFill="1" applyBorder="1" applyAlignment="1" applyProtection="1">
      <alignment horizontal="left" vertical="center"/>
    </xf>
    <xf numFmtId="0" fontId="71" fillId="0" borderId="134" xfId="0" applyFont="1" applyFill="1" applyBorder="1" applyAlignment="1">
      <alignment horizontal="center" vertical="center"/>
    </xf>
    <xf numFmtId="0" fontId="71" fillId="25" borderId="134" xfId="0" applyFont="1" applyFill="1" applyBorder="1" applyAlignment="1">
      <alignment horizontal="left" vertical="center"/>
    </xf>
    <xf numFmtId="0" fontId="75" fillId="25" borderId="134" xfId="0" applyFont="1" applyFill="1" applyBorder="1" applyAlignment="1">
      <alignment horizontal="left" vertical="center" wrapText="1"/>
    </xf>
    <xf numFmtId="0" fontId="71" fillId="0" borderId="135" xfId="0" applyFont="1" applyFill="1" applyBorder="1" applyAlignment="1">
      <alignment horizontal="center" vertical="center"/>
    </xf>
    <xf numFmtId="0" fontId="72" fillId="0" borderId="136" xfId="0" applyFont="1" applyFill="1" applyBorder="1" applyAlignment="1">
      <alignment horizontal="center" vertical="center"/>
    </xf>
    <xf numFmtId="0" fontId="72" fillId="0" borderId="134" xfId="0" applyFont="1" applyFill="1" applyBorder="1" applyAlignment="1">
      <alignment horizontal="center" vertical="center"/>
    </xf>
    <xf numFmtId="0" fontId="72" fillId="0" borderId="134" xfId="0" applyFont="1" applyBorder="1" applyAlignment="1">
      <alignment horizontal="center" vertical="center"/>
    </xf>
    <xf numFmtId="1" fontId="72" fillId="0" borderId="105" xfId="0" applyNumberFormat="1" applyFont="1" applyBorder="1" applyAlignment="1">
      <alignment horizontal="center" vertical="center"/>
    </xf>
    <xf numFmtId="0" fontId="0" fillId="0" borderId="137" xfId="0" applyBorder="1"/>
    <xf numFmtId="1" fontId="72" fillId="0" borderId="138" xfId="0" applyNumberFormat="1" applyFont="1" applyBorder="1" applyAlignment="1">
      <alignment horizontal="center" vertical="center"/>
    </xf>
    <xf numFmtId="0" fontId="75" fillId="25" borderId="110" xfId="0" applyFont="1" applyFill="1" applyBorder="1" applyAlignment="1">
      <alignment horizontal="left" vertical="center" wrapText="1"/>
    </xf>
    <xf numFmtId="0" fontId="74" fillId="25" borderId="110" xfId="27" applyFont="1" applyFill="1" applyBorder="1" applyAlignment="1" applyProtection="1">
      <alignment horizontal="left" vertical="center"/>
    </xf>
    <xf numFmtId="0" fontId="71" fillId="0" borderId="110" xfId="0" applyFont="1" applyBorder="1" applyAlignment="1">
      <alignment vertical="center"/>
    </xf>
    <xf numFmtId="1" fontId="72" fillId="0" borderId="114" xfId="0" applyNumberFormat="1" applyFont="1" applyBorder="1" applyAlignment="1">
      <alignment horizontal="center" vertical="center"/>
    </xf>
    <xf numFmtId="0" fontId="22" fillId="25" borderId="5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72" fillId="25" borderId="57" xfId="0" applyFont="1" applyFill="1" applyBorder="1" applyAlignment="1">
      <alignment horizontal="left" vertical="center" wrapText="1"/>
    </xf>
    <xf numFmtId="0" fontId="71" fillId="25" borderId="31" xfId="44" applyFont="1" applyFill="1" applyBorder="1" applyAlignment="1">
      <alignment horizontal="left" vertical="center"/>
    </xf>
    <xf numFmtId="0" fontId="71" fillId="25" borderId="39" xfId="44" applyFont="1" applyFill="1" applyBorder="1" applyAlignment="1">
      <alignment horizontal="left" vertical="center" wrapText="1"/>
    </xf>
    <xf numFmtId="49" fontId="71" fillId="0" borderId="39" xfId="0" applyNumberFormat="1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2" fillId="0" borderId="51" xfId="0" applyFont="1" applyBorder="1" applyAlignment="1">
      <alignment vertical="center"/>
    </xf>
    <xf numFmtId="0" fontId="73" fillId="0" borderId="16" xfId="0" applyFont="1" applyFill="1" applyBorder="1" applyAlignment="1">
      <alignment horizontal="left" vertical="center"/>
    </xf>
    <xf numFmtId="0" fontId="71" fillId="0" borderId="31" xfId="0" quotePrefix="1" applyFont="1" applyBorder="1" applyAlignment="1">
      <alignment vertical="center"/>
    </xf>
    <xf numFmtId="0" fontId="74" fillId="0" borderId="16" xfId="27" applyFont="1" applyBorder="1" applyAlignment="1" applyProtection="1">
      <alignment vertical="center"/>
    </xf>
    <xf numFmtId="49" fontId="71" fillId="0" borderId="16" xfId="0" applyNumberFormat="1" applyFont="1" applyFill="1" applyBorder="1" applyAlignment="1">
      <alignment horizontal="center" vertical="center"/>
    </xf>
    <xf numFmtId="0" fontId="71" fillId="25" borderId="17" xfId="44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40" xfId="0" applyFont="1" applyBorder="1" applyAlignment="1">
      <alignment horizontal="center" vertical="center"/>
    </xf>
    <xf numFmtId="0" fontId="74" fillId="25" borderId="0" xfId="27" applyFont="1" applyFill="1" applyBorder="1" applyAlignment="1" applyProtection="1">
      <alignment horizontal="left" vertical="center"/>
    </xf>
    <xf numFmtId="1" fontId="71" fillId="0" borderId="28" xfId="0" applyNumberFormat="1" applyFont="1" applyFill="1" applyBorder="1" applyAlignment="1">
      <alignment horizontal="center" vertical="center"/>
    </xf>
    <xf numFmtId="1" fontId="71" fillId="0" borderId="27" xfId="0" applyNumberFormat="1" applyFont="1" applyFill="1" applyBorder="1" applyAlignment="1">
      <alignment horizontal="center" vertical="center"/>
    </xf>
    <xf numFmtId="1" fontId="71" fillId="0" borderId="27" xfId="0" applyNumberFormat="1" applyFont="1" applyBorder="1" applyAlignment="1">
      <alignment horizontal="center" vertical="center"/>
    </xf>
    <xf numFmtId="0" fontId="79" fillId="25" borderId="32" xfId="0" applyFont="1" applyFill="1" applyBorder="1" applyAlignment="1">
      <alignment horizontal="left" vertical="center" wrapText="1"/>
    </xf>
    <xf numFmtId="0" fontId="74" fillId="25" borderId="36" xfId="27" applyFont="1" applyFill="1" applyBorder="1" applyAlignment="1" applyProtection="1">
      <alignment horizontal="left" vertical="center"/>
    </xf>
    <xf numFmtId="49" fontId="73" fillId="25" borderId="31" xfId="0" quotePrefix="1" applyNumberFormat="1" applyFont="1" applyFill="1" applyBorder="1" applyAlignment="1">
      <alignment horizontal="left" vertical="center" wrapText="1"/>
    </xf>
    <xf numFmtId="0" fontId="79" fillId="0" borderId="32" xfId="0" applyFont="1" applyBorder="1" applyAlignment="1">
      <alignment vertical="center" wrapText="1"/>
    </xf>
    <xf numFmtId="49" fontId="71" fillId="0" borderId="31" xfId="0" quotePrefix="1" applyNumberFormat="1" applyFont="1" applyFill="1" applyBorder="1" applyAlignment="1">
      <alignment horizontal="center" vertical="center" wrapText="1"/>
    </xf>
    <xf numFmtId="1" fontId="71" fillId="0" borderId="0" xfId="0" applyNumberFormat="1" applyFont="1" applyFill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47" fillId="25" borderId="132" xfId="0" applyFont="1" applyFill="1" applyBorder="1" applyAlignment="1">
      <alignment horizontal="left" vertical="center" wrapText="1"/>
    </xf>
    <xf numFmtId="0" fontId="20" fillId="0" borderId="85" xfId="0" applyFont="1" applyBorder="1" applyAlignment="1">
      <alignment horizontal="center" vertical="center"/>
    </xf>
    <xf numFmtId="49" fontId="43" fillId="24" borderId="119" xfId="0" applyNumberFormat="1" applyFont="1" applyFill="1" applyBorder="1" applyAlignment="1">
      <alignment horizontal="center" vertical="center"/>
    </xf>
    <xf numFmtId="0" fontId="71" fillId="25" borderId="31" xfId="44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2" fillId="25" borderId="18" xfId="0" applyFont="1" applyFill="1" applyBorder="1" applyAlignment="1">
      <alignment horizontal="left" vertical="center"/>
    </xf>
    <xf numFmtId="0" fontId="71" fillId="25" borderId="16" xfId="44" applyFont="1" applyFill="1" applyBorder="1" applyAlignment="1">
      <alignment horizontal="center" vertical="center"/>
    </xf>
    <xf numFmtId="0" fontId="71" fillId="25" borderId="17" xfId="0" applyFont="1" applyFill="1" applyBorder="1" applyAlignment="1">
      <alignment horizontal="left" vertical="center" wrapText="1"/>
    </xf>
    <xf numFmtId="0" fontId="23" fillId="25" borderId="83" xfId="0" applyFont="1" applyFill="1" applyBorder="1" applyAlignment="1"/>
    <xf numFmtId="0" fontId="23" fillId="25" borderId="132" xfId="0" applyFont="1" applyFill="1" applyBorder="1" applyAlignment="1"/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72" fillId="0" borderId="139" xfId="0" applyFont="1" applyBorder="1" applyAlignment="1">
      <alignment vertical="center"/>
    </xf>
    <xf numFmtId="0" fontId="71" fillId="0" borderId="111" xfId="0" applyFont="1" applyBorder="1" applyAlignment="1">
      <alignment vertical="center"/>
    </xf>
    <xf numFmtId="0" fontId="71" fillId="0" borderId="110" xfId="0" applyFont="1" applyFill="1" applyBorder="1" applyAlignment="1">
      <alignment horizontal="center" vertical="center" wrapText="1"/>
    </xf>
    <xf numFmtId="0" fontId="71" fillId="25" borderId="110" xfId="44" applyFont="1" applyFill="1" applyBorder="1" applyAlignment="1">
      <alignment horizontal="center" vertical="center"/>
    </xf>
    <xf numFmtId="0" fontId="71" fillId="25" borderId="112" xfId="0" applyFont="1" applyFill="1" applyBorder="1" applyAlignment="1">
      <alignment horizontal="left" vertical="center" wrapText="1"/>
    </xf>
    <xf numFmtId="0" fontId="71" fillId="0" borderId="110" xfId="0" applyFont="1" applyFill="1" applyBorder="1" applyAlignment="1">
      <alignment horizontal="center" vertical="center"/>
    </xf>
    <xf numFmtId="0" fontId="71" fillId="0" borderId="112" xfId="0" applyFont="1" applyFill="1" applyBorder="1" applyAlignment="1">
      <alignment horizontal="center" vertical="center"/>
    </xf>
    <xf numFmtId="0" fontId="71" fillId="0" borderId="140" xfId="0" applyFont="1" applyFill="1" applyBorder="1" applyAlignment="1">
      <alignment horizontal="center" vertical="center"/>
    </xf>
    <xf numFmtId="0" fontId="71" fillId="0" borderId="111" xfId="0" applyFont="1" applyFill="1" applyBorder="1" applyAlignment="1">
      <alignment horizontal="center" vertical="center"/>
    </xf>
    <xf numFmtId="0" fontId="71" fillId="0" borderId="111" xfId="0" applyFont="1" applyBorder="1" applyAlignment="1">
      <alignment horizontal="center" vertical="center"/>
    </xf>
    <xf numFmtId="0" fontId="71" fillId="0" borderId="141" xfId="0" applyFont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23" fillId="25" borderId="125" xfId="0" applyFont="1" applyFill="1" applyBorder="1" applyAlignment="1"/>
    <xf numFmtId="0" fontId="49" fillId="25" borderId="125" xfId="0" applyFont="1" applyFill="1" applyBorder="1" applyAlignment="1"/>
    <xf numFmtId="0" fontId="49" fillId="25" borderId="125" xfId="0" applyFont="1" applyFill="1" applyBorder="1" applyAlignment="1">
      <alignment horizontal="center" vertical="center"/>
    </xf>
    <xf numFmtId="0" fontId="49" fillId="25" borderId="125" xfId="0" applyFont="1" applyFill="1" applyBorder="1"/>
    <xf numFmtId="1" fontId="49" fillId="25" borderId="125" xfId="0" applyNumberFormat="1" applyFont="1" applyFill="1" applyBorder="1" applyAlignment="1">
      <alignment horizontal="center"/>
    </xf>
    <xf numFmtId="0" fontId="71" fillId="0" borderId="53" xfId="0" applyFont="1" applyFill="1" applyBorder="1" applyAlignment="1">
      <alignment horizontal="center" vertical="center"/>
    </xf>
    <xf numFmtId="0" fontId="75" fillId="25" borderId="20" xfId="0" applyFont="1" applyFill="1" applyBorder="1" applyAlignment="1">
      <alignment horizontal="center" vertical="center"/>
    </xf>
    <xf numFmtId="0" fontId="75" fillId="25" borderId="24" xfId="0" applyFont="1" applyFill="1" applyBorder="1" applyAlignment="1">
      <alignment horizontal="left" vertical="center" wrapText="1"/>
    </xf>
    <xf numFmtId="0" fontId="71" fillId="0" borderId="58" xfId="0" applyFont="1" applyFill="1" applyBorder="1" applyAlignment="1">
      <alignment horizontal="center" vertical="center"/>
    </xf>
    <xf numFmtId="0" fontId="71" fillId="0" borderId="47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1" fontId="72" fillId="0" borderId="142" xfId="0" applyNumberFormat="1" applyFont="1" applyBorder="1" applyAlignment="1">
      <alignment horizontal="center" vertical="center"/>
    </xf>
    <xf numFmtId="0" fontId="43" fillId="24" borderId="119" xfId="0" applyFont="1" applyFill="1" applyBorder="1" applyAlignment="1">
      <alignment vertical="center"/>
    </xf>
    <xf numFmtId="49" fontId="43" fillId="24" borderId="119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vertical="center" wrapText="1"/>
    </xf>
    <xf numFmtId="0" fontId="1" fillId="27" borderId="16" xfId="0" applyFont="1" applyFill="1" applyBorder="1" applyAlignment="1">
      <alignment vertical="center" wrapText="1"/>
    </xf>
    <xf numFmtId="49" fontId="1" fillId="27" borderId="16" xfId="0" applyNumberFormat="1" applyFont="1" applyFill="1" applyBorder="1" applyAlignment="1">
      <alignment horizontal="center" vertical="center" wrapText="1"/>
    </xf>
    <xf numFmtId="0" fontId="11" fillId="27" borderId="16" xfId="27" applyFont="1" applyFill="1" applyBorder="1" applyAlignment="1" applyProtection="1">
      <alignment horizontal="left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6" xfId="44" applyFont="1" applyFill="1" applyBorder="1" applyAlignment="1">
      <alignment horizontal="center" vertical="center"/>
    </xf>
    <xf numFmtId="0" fontId="1" fillId="27" borderId="16" xfId="44" applyFont="1" applyFill="1" applyBorder="1" applyAlignment="1">
      <alignment horizontal="left" vertical="center" wrapText="1"/>
    </xf>
    <xf numFmtId="0" fontId="1" fillId="27" borderId="17" xfId="44" applyFont="1" applyFill="1" applyBorder="1" applyAlignment="1">
      <alignment horizontal="left" vertical="center" wrapText="1"/>
    </xf>
    <xf numFmtId="0" fontId="1" fillId="27" borderId="22" xfId="0" applyFont="1" applyFill="1" applyBorder="1" applyAlignment="1">
      <alignment horizontal="center" vertical="center" wrapText="1"/>
    </xf>
    <xf numFmtId="0" fontId="1" fillId="27" borderId="65" xfId="0" applyFont="1" applyFill="1" applyBorder="1" applyAlignment="1">
      <alignment horizontal="center" vertical="center" wrapText="1"/>
    </xf>
    <xf numFmtId="1" fontId="1" fillId="27" borderId="33" xfId="0" applyNumberFormat="1" applyFont="1" applyFill="1" applyBorder="1" applyAlignment="1">
      <alignment horizontal="center" vertical="center"/>
    </xf>
    <xf numFmtId="1" fontId="1" fillId="27" borderId="16" xfId="0" applyNumberFormat="1" applyFont="1" applyFill="1" applyBorder="1" applyAlignment="1">
      <alignment horizontal="center" vertical="center"/>
    </xf>
    <xf numFmtId="0" fontId="1" fillId="27" borderId="108" xfId="0" applyFont="1" applyFill="1" applyBorder="1" applyAlignment="1">
      <alignment horizontal="left" vertical="center" wrapText="1"/>
    </xf>
    <xf numFmtId="0" fontId="1" fillId="27" borderId="109" xfId="0" applyFont="1" applyFill="1" applyBorder="1" applyAlignment="1">
      <alignment vertical="center"/>
    </xf>
    <xf numFmtId="0" fontId="1" fillId="27" borderId="110" xfId="0" applyFont="1" applyFill="1" applyBorder="1" applyAlignment="1">
      <alignment horizontal="left" vertical="center"/>
    </xf>
    <xf numFmtId="0" fontId="11" fillId="27" borderId="110" xfId="27" applyFont="1" applyFill="1" applyBorder="1" applyAlignment="1" applyProtection="1">
      <alignment horizontal="left" vertical="center"/>
    </xf>
    <xf numFmtId="0" fontId="1" fillId="27" borderId="110" xfId="0" applyFont="1" applyFill="1" applyBorder="1" applyAlignment="1">
      <alignment horizontal="center" vertical="center" wrapText="1"/>
    </xf>
    <xf numFmtId="0" fontId="1" fillId="27" borderId="113" xfId="0" applyFont="1" applyFill="1" applyBorder="1" applyAlignment="1">
      <alignment horizontal="center" vertical="center" wrapText="1"/>
    </xf>
    <xf numFmtId="49" fontId="1" fillId="27" borderId="129" xfId="0" applyNumberFormat="1" applyFont="1" applyFill="1" applyBorder="1" applyAlignment="1">
      <alignment horizontal="center" vertical="center" wrapText="1"/>
    </xf>
    <xf numFmtId="0" fontId="1" fillId="27" borderId="110" xfId="0" applyFont="1" applyFill="1" applyBorder="1" applyAlignment="1">
      <alignment vertical="center" wrapText="1"/>
    </xf>
    <xf numFmtId="0" fontId="1" fillId="27" borderId="112" xfId="0" applyFont="1" applyFill="1" applyBorder="1" applyAlignment="1">
      <alignment horizontal="left" vertical="center" wrapText="1"/>
    </xf>
    <xf numFmtId="0" fontId="1" fillId="27" borderId="0" xfId="0" applyFont="1" applyFill="1" applyBorder="1" applyAlignment="1">
      <alignment vertical="center" wrapText="1"/>
    </xf>
    <xf numFmtId="0" fontId="1" fillId="27" borderId="0" xfId="0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 vertical="center"/>
    </xf>
    <xf numFmtId="1" fontId="22" fillId="27" borderId="130" xfId="0" applyNumberFormat="1" applyFont="1" applyFill="1" applyBorder="1" applyAlignment="1">
      <alignment horizontal="center" vertical="center"/>
    </xf>
    <xf numFmtId="0" fontId="22" fillId="27" borderId="128" xfId="0" applyFont="1" applyFill="1" applyBorder="1" applyAlignment="1">
      <alignment horizontal="left" vertical="center" wrapText="1"/>
    </xf>
    <xf numFmtId="0" fontId="33" fillId="25" borderId="125" xfId="0" applyFont="1" applyFill="1" applyBorder="1" applyAlignment="1">
      <alignment horizontal="left" vertical="center" wrapText="1"/>
    </xf>
    <xf numFmtId="0" fontId="68" fillId="25" borderId="125" xfId="0" applyFont="1" applyFill="1" applyBorder="1" applyAlignment="1">
      <alignment vertical="center" wrapText="1"/>
    </xf>
    <xf numFmtId="0" fontId="1" fillId="25" borderId="125" xfId="44" applyFont="1" applyFill="1" applyBorder="1" applyAlignment="1">
      <alignment horizontal="left" vertical="center" wrapText="1"/>
    </xf>
    <xf numFmtId="1" fontId="23" fillId="25" borderId="125" xfId="0" applyNumberFormat="1" applyFont="1" applyFill="1" applyBorder="1" applyAlignment="1">
      <alignment horizontal="center"/>
    </xf>
    <xf numFmtId="0" fontId="71" fillId="25" borderId="108" xfId="0" applyFont="1" applyFill="1" applyBorder="1" applyAlignment="1">
      <alignment horizontal="left" vertical="center" wrapText="1"/>
    </xf>
    <xf numFmtId="0" fontId="75" fillId="25" borderId="144" xfId="0" applyFont="1" applyFill="1" applyBorder="1" applyAlignment="1">
      <alignment horizontal="left" vertical="center" wrapText="1"/>
    </xf>
    <xf numFmtId="49" fontId="71" fillId="0" borderId="110" xfId="0" applyNumberFormat="1" applyFont="1" applyFill="1" applyBorder="1" applyAlignment="1">
      <alignment horizontal="center" vertical="center"/>
    </xf>
    <xf numFmtId="0" fontId="71" fillId="25" borderId="110" xfId="44" applyFont="1" applyFill="1" applyBorder="1" applyAlignment="1">
      <alignment horizontal="left" vertical="center" wrapText="1"/>
    </xf>
    <xf numFmtId="0" fontId="71" fillId="25" borderId="112" xfId="44" applyFont="1" applyFill="1" applyBorder="1" applyAlignment="1">
      <alignment horizontal="left" vertical="center" wrapText="1"/>
    </xf>
    <xf numFmtId="0" fontId="71" fillId="0" borderId="144" xfId="0" applyFont="1" applyFill="1" applyBorder="1" applyAlignment="1">
      <alignment horizontal="center" vertical="center" wrapText="1"/>
    </xf>
    <xf numFmtId="0" fontId="71" fillId="0" borderId="145" xfId="0" applyFont="1" applyFill="1" applyBorder="1" applyAlignment="1">
      <alignment horizontal="center" vertical="center" wrapText="1"/>
    </xf>
    <xf numFmtId="0" fontId="71" fillId="0" borderId="146" xfId="0" applyFont="1" applyFill="1" applyBorder="1" applyAlignment="1">
      <alignment horizontal="center" vertical="center"/>
    </xf>
    <xf numFmtId="0" fontId="75" fillId="25" borderId="0" xfId="0" applyFont="1" applyFill="1" applyBorder="1" applyAlignment="1">
      <alignment horizontal="left" vertical="center" wrapText="1"/>
    </xf>
    <xf numFmtId="0" fontId="80" fillId="25" borderId="0" xfId="0" applyFont="1" applyFill="1" applyBorder="1" applyAlignment="1">
      <alignment horizontal="left" vertical="center" wrapText="1"/>
    </xf>
    <xf numFmtId="0" fontId="75" fillId="25" borderId="0" xfId="0" applyFont="1" applyFill="1" applyBorder="1" applyAlignment="1">
      <alignment horizontal="left" vertical="center"/>
    </xf>
    <xf numFmtId="43" fontId="81" fillId="25" borderId="0" xfId="43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39" fillId="25" borderId="20" xfId="0" applyFont="1" applyFill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center" vertical="center" wrapText="1"/>
    </xf>
    <xf numFmtId="0" fontId="71" fillId="25" borderId="134" xfId="0" applyFont="1" applyFill="1" applyBorder="1" applyAlignment="1">
      <alignment horizontal="center" vertical="center"/>
    </xf>
    <xf numFmtId="0" fontId="1" fillId="27" borderId="68" xfId="0" applyFont="1" applyFill="1" applyBorder="1" applyAlignment="1">
      <alignment horizontal="left" vertical="center" wrapText="1"/>
    </xf>
    <xf numFmtId="0" fontId="22" fillId="27" borderId="68" xfId="0" applyFont="1" applyFill="1" applyBorder="1" applyAlignment="1">
      <alignment horizontal="left" vertical="center" wrapText="1"/>
    </xf>
    <xf numFmtId="0" fontId="1" fillId="27" borderId="77" xfId="0" applyFont="1" applyFill="1" applyBorder="1" applyAlignment="1">
      <alignment horizontal="left" vertical="center"/>
    </xf>
    <xf numFmtId="49" fontId="26" fillId="27" borderId="50" xfId="0" applyNumberFormat="1" applyFont="1" applyFill="1" applyBorder="1" applyAlignment="1">
      <alignment horizontal="left" vertical="center" wrapText="1"/>
    </xf>
    <xf numFmtId="0" fontId="11" fillId="27" borderId="50" xfId="27" applyFont="1" applyFill="1" applyBorder="1" applyAlignment="1" applyProtection="1">
      <alignment horizontal="left" vertical="center"/>
    </xf>
    <xf numFmtId="0" fontId="1" fillId="27" borderId="50" xfId="0" applyFont="1" applyFill="1" applyBorder="1" applyAlignment="1">
      <alignment horizontal="center" vertical="center"/>
    </xf>
    <xf numFmtId="0" fontId="62" fillId="27" borderId="50" xfId="0" applyFont="1" applyFill="1" applyBorder="1" applyAlignment="1">
      <alignment horizontal="center" vertical="center"/>
    </xf>
    <xf numFmtId="0" fontId="1" fillId="27" borderId="50" xfId="0" applyFont="1" applyFill="1" applyBorder="1" applyAlignment="1">
      <alignment horizontal="left" vertical="center" wrapText="1"/>
    </xf>
    <xf numFmtId="0" fontId="1" fillId="27" borderId="67" xfId="0" applyFont="1" applyFill="1" applyBorder="1" applyAlignment="1">
      <alignment horizontal="left" vertical="center" wrapText="1"/>
    </xf>
    <xf numFmtId="0" fontId="1" fillId="27" borderId="68" xfId="0" applyFont="1" applyFill="1" applyBorder="1" applyAlignment="1">
      <alignment horizontal="center" vertical="center" wrapText="1"/>
    </xf>
    <xf numFmtId="0" fontId="1" fillId="27" borderId="79" xfId="0" applyFont="1" applyFill="1" applyBorder="1" applyAlignment="1">
      <alignment horizontal="center" vertical="center" wrapText="1"/>
    </xf>
    <xf numFmtId="0" fontId="1" fillId="27" borderId="74" xfId="0" applyFont="1" applyFill="1" applyBorder="1" applyAlignment="1">
      <alignment horizontal="center" vertical="center"/>
    </xf>
    <xf numFmtId="0" fontId="1" fillId="27" borderId="76" xfId="0" applyFont="1" applyFill="1" applyBorder="1" applyAlignment="1">
      <alignment horizontal="center" vertical="center"/>
    </xf>
    <xf numFmtId="1" fontId="22" fillId="27" borderId="68" xfId="0" applyNumberFormat="1" applyFont="1" applyFill="1" applyBorder="1" applyAlignment="1">
      <alignment horizontal="center" vertical="center"/>
    </xf>
    <xf numFmtId="0" fontId="71" fillId="27" borderId="110" xfId="0" applyFont="1" applyFill="1" applyBorder="1" applyAlignment="1">
      <alignment horizontal="left" vertical="center" wrapText="1"/>
    </xf>
    <xf numFmtId="0" fontId="75" fillId="27" borderId="110" xfId="0" applyFont="1" applyFill="1" applyBorder="1" applyAlignment="1">
      <alignment horizontal="left" vertical="center" wrapText="1"/>
    </xf>
    <xf numFmtId="49" fontId="73" fillId="27" borderId="110" xfId="0" applyNumberFormat="1" applyFont="1" applyFill="1" applyBorder="1" applyAlignment="1">
      <alignment horizontal="left" vertical="center" wrapText="1"/>
    </xf>
    <xf numFmtId="0" fontId="74" fillId="27" borderId="110" xfId="27" applyFont="1" applyFill="1" applyBorder="1" applyAlignment="1" applyProtection="1">
      <alignment horizontal="left" vertical="center"/>
    </xf>
    <xf numFmtId="0" fontId="71" fillId="27" borderId="110" xfId="0" applyFont="1" applyFill="1" applyBorder="1" applyAlignment="1">
      <alignment vertical="center"/>
    </xf>
    <xf numFmtId="0" fontId="71" fillId="27" borderId="110" xfId="0" applyFont="1" applyFill="1" applyBorder="1" applyAlignment="1">
      <alignment vertical="center" wrapText="1"/>
    </xf>
    <xf numFmtId="49" fontId="71" fillId="27" borderId="110" xfId="0" applyNumberFormat="1" applyFont="1" applyFill="1" applyBorder="1" applyAlignment="1">
      <alignment horizontal="center" vertical="center"/>
    </xf>
    <xf numFmtId="0" fontId="71" fillId="27" borderId="112" xfId="0" applyFont="1" applyFill="1" applyBorder="1" applyAlignment="1">
      <alignment vertical="center" wrapText="1"/>
    </xf>
    <xf numFmtId="0" fontId="71" fillId="27" borderId="109" xfId="0" applyFont="1" applyFill="1" applyBorder="1" applyAlignment="1">
      <alignment horizontal="center" vertical="center" wrapText="1"/>
    </xf>
    <xf numFmtId="0" fontId="71" fillId="27" borderId="110" xfId="0" applyFont="1" applyFill="1" applyBorder="1" applyAlignment="1">
      <alignment horizontal="center" vertical="center"/>
    </xf>
    <xf numFmtId="1" fontId="72" fillId="27" borderId="114" xfId="0" applyNumberFormat="1" applyFont="1" applyFill="1" applyBorder="1" applyAlignment="1">
      <alignment horizontal="center" vertical="center"/>
    </xf>
    <xf numFmtId="0" fontId="72" fillId="27" borderId="110" xfId="0" applyFont="1" applyFill="1" applyBorder="1" applyAlignment="1">
      <alignment horizontal="left" vertical="center" wrapText="1"/>
    </xf>
    <xf numFmtId="0" fontId="71" fillId="25" borderId="0" xfId="0" applyFont="1" applyFill="1" applyBorder="1" applyAlignment="1">
      <alignment horizontal="left" vertical="center" wrapText="1"/>
    </xf>
    <xf numFmtId="0" fontId="72" fillId="25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49" fontId="71" fillId="25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1" fontId="72" fillId="0" borderId="0" xfId="0" applyNumberFormat="1" applyFont="1" applyBorder="1" applyAlignment="1">
      <alignment horizontal="center"/>
    </xf>
    <xf numFmtId="0" fontId="72" fillId="27" borderId="139" xfId="0" applyFont="1" applyFill="1" applyBorder="1" applyAlignment="1">
      <alignment vertical="center" wrapText="1"/>
    </xf>
    <xf numFmtId="0" fontId="71" fillId="27" borderId="111" xfId="0" applyFont="1" applyFill="1" applyBorder="1" applyAlignment="1">
      <alignment vertical="center" wrapText="1"/>
    </xf>
    <xf numFmtId="0" fontId="74" fillId="27" borderId="110" xfId="27" applyFont="1" applyFill="1" applyBorder="1" applyAlignment="1" applyProtection="1">
      <alignment horizontal="left" vertical="center" wrapText="1"/>
    </xf>
    <xf numFmtId="0" fontId="71" fillId="27" borderId="110" xfId="0" applyFont="1" applyFill="1" applyBorder="1" applyAlignment="1">
      <alignment horizontal="center" vertical="center" wrapText="1"/>
    </xf>
    <xf numFmtId="0" fontId="71" fillId="27" borderId="110" xfId="44" applyFont="1" applyFill="1" applyBorder="1" applyAlignment="1">
      <alignment horizontal="center" vertical="center" wrapText="1"/>
    </xf>
    <xf numFmtId="0" fontId="71" fillId="27" borderId="112" xfId="0" applyFont="1" applyFill="1" applyBorder="1" applyAlignment="1">
      <alignment horizontal="left" vertical="center" wrapText="1"/>
    </xf>
    <xf numFmtId="0" fontId="71" fillId="27" borderId="112" xfId="0" applyFont="1" applyFill="1" applyBorder="1" applyAlignment="1">
      <alignment horizontal="center" vertical="center" wrapText="1"/>
    </xf>
    <xf numFmtId="0" fontId="71" fillId="27" borderId="140" xfId="0" applyFont="1" applyFill="1" applyBorder="1" applyAlignment="1">
      <alignment horizontal="center" vertical="center" wrapText="1"/>
    </xf>
    <xf numFmtId="0" fontId="71" fillId="27" borderId="111" xfId="0" applyFont="1" applyFill="1" applyBorder="1" applyAlignment="1">
      <alignment horizontal="center" vertical="center" wrapText="1"/>
    </xf>
    <xf numFmtId="0" fontId="71" fillId="27" borderId="141" xfId="0" applyFont="1" applyFill="1" applyBorder="1" applyAlignment="1">
      <alignment horizontal="center" vertical="center" wrapText="1"/>
    </xf>
    <xf numFmtId="1" fontId="72" fillId="27" borderId="114" xfId="0" applyNumberFormat="1" applyFont="1" applyFill="1" applyBorder="1" applyAlignment="1">
      <alignment horizontal="center" vertical="center" wrapText="1"/>
    </xf>
    <xf numFmtId="0" fontId="71" fillId="27" borderId="50" xfId="0" applyFont="1" applyFill="1" applyBorder="1" applyAlignment="1">
      <alignment horizontal="left" vertical="center" wrapText="1"/>
    </xf>
    <xf numFmtId="0" fontId="72" fillId="27" borderId="50" xfId="0" applyFont="1" applyFill="1" applyBorder="1" applyAlignment="1">
      <alignment horizontal="left" vertical="center"/>
    </xf>
    <xf numFmtId="0" fontId="77" fillId="27" borderId="50" xfId="0" applyFont="1" applyFill="1" applyBorder="1" applyAlignment="1">
      <alignment vertical="center"/>
    </xf>
    <xf numFmtId="0" fontId="77" fillId="27" borderId="50" xfId="0" applyFont="1" applyFill="1" applyBorder="1" applyAlignment="1">
      <alignment horizontal="left" vertical="center"/>
    </xf>
    <xf numFmtId="0" fontId="74" fillId="27" borderId="50" xfId="27" applyFont="1" applyFill="1" applyBorder="1" applyAlignment="1" applyProtection="1">
      <alignment horizontal="left" vertical="center"/>
    </xf>
    <xf numFmtId="0" fontId="71" fillId="27" borderId="50" xfId="0" applyFont="1" applyFill="1" applyBorder="1" applyAlignment="1">
      <alignment vertical="center"/>
    </xf>
    <xf numFmtId="0" fontId="71" fillId="27" borderId="50" xfId="0" applyFont="1" applyFill="1" applyBorder="1" applyAlignment="1">
      <alignment vertical="center" wrapText="1"/>
    </xf>
    <xf numFmtId="49" fontId="71" fillId="27" borderId="50" xfId="0" applyNumberFormat="1" applyFont="1" applyFill="1" applyBorder="1" applyAlignment="1">
      <alignment horizontal="center" vertical="center"/>
    </xf>
    <xf numFmtId="0" fontId="77" fillId="27" borderId="50" xfId="0" applyFont="1" applyFill="1" applyBorder="1" applyAlignment="1">
      <alignment vertical="center" wrapText="1"/>
    </xf>
    <xf numFmtId="0" fontId="71" fillId="27" borderId="76" xfId="0" applyFont="1" applyFill="1" applyBorder="1" applyAlignment="1">
      <alignment vertical="center" wrapText="1"/>
    </xf>
    <xf numFmtId="0" fontId="71" fillId="27" borderId="77" xfId="0" applyFont="1" applyFill="1" applyBorder="1" applyAlignment="1">
      <alignment horizontal="center" vertical="center" wrapText="1"/>
    </xf>
    <xf numFmtId="0" fontId="71" fillId="27" borderId="50" xfId="0" applyFont="1" applyFill="1" applyBorder="1" applyAlignment="1">
      <alignment horizontal="center" vertical="center"/>
    </xf>
    <xf numFmtId="0" fontId="71" fillId="27" borderId="67" xfId="0" applyFont="1" applyFill="1" applyBorder="1" applyAlignment="1">
      <alignment horizontal="center" vertical="center"/>
    </xf>
    <xf numFmtId="1" fontId="72" fillId="27" borderId="68" xfId="0" applyNumberFormat="1" applyFont="1" applyFill="1" applyBorder="1" applyAlignment="1">
      <alignment horizontal="center"/>
    </xf>
    <xf numFmtId="0" fontId="20" fillId="27" borderId="84" xfId="0" applyFont="1" applyFill="1" applyBorder="1" applyAlignment="1">
      <alignment horizontal="center" vertical="center"/>
    </xf>
    <xf numFmtId="0" fontId="72" fillId="27" borderId="139" xfId="0" applyFont="1" applyFill="1" applyBorder="1" applyAlignment="1">
      <alignment horizontal="left" vertical="center"/>
    </xf>
    <xf numFmtId="0" fontId="71" fillId="27" borderId="110" xfId="0" applyFont="1" applyFill="1" applyBorder="1" applyAlignment="1">
      <alignment horizontal="left" vertical="center"/>
    </xf>
    <xf numFmtId="49" fontId="73" fillId="27" borderId="111" xfId="0" applyNumberFormat="1" applyFont="1" applyFill="1" applyBorder="1" applyAlignment="1">
      <alignment horizontal="left" vertical="center" wrapText="1"/>
    </xf>
    <xf numFmtId="0" fontId="71" fillId="27" borderId="112" xfId="0" applyFont="1" applyFill="1" applyBorder="1" applyAlignment="1">
      <alignment horizontal="center" vertical="center"/>
    </xf>
    <xf numFmtId="0" fontId="71" fillId="27" borderId="140" xfId="0" applyFont="1" applyFill="1" applyBorder="1" applyAlignment="1">
      <alignment horizontal="center" vertical="center"/>
    </xf>
    <xf numFmtId="0" fontId="71" fillId="27" borderId="111" xfId="0" applyFont="1" applyFill="1" applyBorder="1" applyAlignment="1">
      <alignment horizontal="center" vertical="center"/>
    </xf>
    <xf numFmtId="0" fontId="71" fillId="27" borderId="141" xfId="0" applyFont="1" applyFill="1" applyBorder="1" applyAlignment="1">
      <alignment horizontal="center" vertical="center"/>
    </xf>
    <xf numFmtId="0" fontId="20" fillId="27" borderId="83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 wrapText="1"/>
    </xf>
    <xf numFmtId="0" fontId="22" fillId="27" borderId="139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80" fillId="27" borderId="32" xfId="0" applyFont="1" applyFill="1" applyBorder="1" applyAlignment="1">
      <alignment horizontal="left" vertical="center" wrapText="1"/>
    </xf>
    <xf numFmtId="0" fontId="75" fillId="27" borderId="36" xfId="0" applyFont="1" applyFill="1" applyBorder="1" applyAlignment="1">
      <alignment horizontal="left" vertical="center"/>
    </xf>
    <xf numFmtId="43" fontId="81" fillId="27" borderId="31" xfId="43" applyFont="1" applyFill="1" applyBorder="1" applyAlignment="1">
      <alignment horizontal="left" vertical="center"/>
    </xf>
    <xf numFmtId="0" fontId="74" fillId="27" borderId="16" xfId="27" applyFont="1" applyFill="1" applyBorder="1" applyAlignment="1" applyProtection="1">
      <alignment horizontal="left" vertical="center"/>
    </xf>
    <xf numFmtId="0" fontId="71" fillId="27" borderId="20" xfId="0" applyFont="1" applyFill="1" applyBorder="1" applyAlignment="1">
      <alignment horizontal="center" vertical="center"/>
    </xf>
    <xf numFmtId="0" fontId="71" fillId="27" borderId="16" xfId="0" applyFont="1" applyFill="1" applyBorder="1" applyAlignment="1">
      <alignment horizontal="center" vertical="center"/>
    </xf>
    <xf numFmtId="0" fontId="75" fillId="27" borderId="16" xfId="0" applyFont="1" applyFill="1" applyBorder="1" applyAlignment="1">
      <alignment horizontal="left" vertical="center" wrapText="1"/>
    </xf>
    <xf numFmtId="0" fontId="75" fillId="27" borderId="22" xfId="0" applyFont="1" applyFill="1" applyBorder="1" applyAlignment="1">
      <alignment horizontal="left" vertical="center" wrapText="1"/>
    </xf>
    <xf numFmtId="0" fontId="71" fillId="27" borderId="32" xfId="0" applyFont="1" applyFill="1" applyBorder="1" applyAlignment="1">
      <alignment horizontal="center" vertical="center" wrapText="1"/>
    </xf>
    <xf numFmtId="0" fontId="72" fillId="0" borderId="143" xfId="0" applyFont="1" applyBorder="1" applyAlignment="1">
      <alignment vertical="center"/>
    </xf>
    <xf numFmtId="0" fontId="71" fillId="0" borderId="110" xfId="0" applyFont="1" applyFill="1" applyBorder="1" applyAlignment="1">
      <alignment vertical="center" wrapText="1"/>
    </xf>
    <xf numFmtId="0" fontId="71" fillId="0" borderId="113" xfId="0" applyFont="1" applyBorder="1" applyAlignment="1">
      <alignment vertical="center"/>
    </xf>
    <xf numFmtId="0" fontId="74" fillId="0" borderId="109" xfId="27" applyFont="1" applyBorder="1" applyAlignment="1" applyProtection="1">
      <alignment vertical="center"/>
    </xf>
    <xf numFmtId="0" fontId="20" fillId="0" borderId="147" xfId="0" applyFont="1" applyFill="1" applyBorder="1" applyAlignment="1">
      <alignment horizontal="center" vertical="center"/>
    </xf>
    <xf numFmtId="0" fontId="20" fillId="0" borderId="148" xfId="0" applyFont="1" applyFill="1" applyBorder="1" applyAlignment="1">
      <alignment horizontal="center" vertical="center"/>
    </xf>
    <xf numFmtId="0" fontId="1" fillId="25" borderId="149" xfId="0" applyFont="1" applyFill="1" applyBorder="1" applyAlignment="1">
      <alignment horizontal="left" vertical="center" wrapText="1"/>
    </xf>
    <xf numFmtId="0" fontId="22" fillId="25" borderId="150" xfId="0" applyFont="1" applyFill="1" applyBorder="1" applyAlignment="1">
      <alignment horizontal="left" vertical="center" wrapText="1"/>
    </xf>
    <xf numFmtId="0" fontId="39" fillId="25" borderId="134" xfId="44" applyFont="1" applyFill="1" applyBorder="1" applyAlignment="1">
      <alignment horizontal="left" vertical="center" wrapText="1"/>
    </xf>
    <xf numFmtId="49" fontId="26" fillId="25" borderId="134" xfId="44" applyNumberFormat="1" applyFont="1" applyFill="1" applyBorder="1" applyAlignment="1">
      <alignment horizontal="left" vertical="center" wrapText="1"/>
    </xf>
    <xf numFmtId="0" fontId="11" fillId="25" borderId="134" xfId="27" applyFont="1" applyFill="1" applyBorder="1" applyAlignment="1" applyProtection="1">
      <alignment horizontal="left" vertical="center"/>
    </xf>
    <xf numFmtId="0" fontId="1" fillId="0" borderId="134" xfId="0" applyFont="1" applyFill="1" applyBorder="1" applyAlignment="1">
      <alignment horizontal="center" vertical="center" wrapText="1"/>
    </xf>
    <xf numFmtId="0" fontId="39" fillId="25" borderId="134" xfId="0" applyFont="1" applyFill="1" applyBorder="1" applyAlignment="1">
      <alignment horizontal="center" vertical="center"/>
    </xf>
    <xf numFmtId="0" fontId="62" fillId="0" borderId="134" xfId="44" applyFont="1" applyBorder="1" applyAlignment="1">
      <alignment vertical="center" wrapText="1"/>
    </xf>
    <xf numFmtId="0" fontId="1" fillId="25" borderId="135" xfId="44" applyFont="1" applyFill="1" applyBorder="1" applyAlignment="1">
      <alignment horizontal="left" vertical="center" wrapText="1"/>
    </xf>
    <xf numFmtId="0" fontId="1" fillId="0" borderId="151" xfId="0" applyFont="1" applyFill="1" applyBorder="1" applyAlignment="1">
      <alignment horizontal="center" vertical="center" wrapText="1"/>
    </xf>
    <xf numFmtId="0" fontId="1" fillId="0" borderId="152" xfId="0" applyFont="1" applyFill="1" applyBorder="1" applyAlignment="1">
      <alignment horizontal="center" vertical="center" wrapText="1"/>
    </xf>
    <xf numFmtId="1" fontId="1" fillId="0" borderId="150" xfId="0" applyNumberFormat="1" applyFont="1" applyFill="1" applyBorder="1" applyAlignment="1">
      <alignment horizontal="center" vertical="center"/>
    </xf>
    <xf numFmtId="1" fontId="1" fillId="0" borderId="134" xfId="0" applyNumberFormat="1" applyFont="1" applyFill="1" applyBorder="1" applyAlignment="1">
      <alignment horizontal="center" vertical="center"/>
    </xf>
    <xf numFmtId="1" fontId="1" fillId="0" borderId="134" xfId="0" applyNumberFormat="1" applyFont="1" applyBorder="1" applyAlignment="1">
      <alignment horizontal="center" vertical="center"/>
    </xf>
    <xf numFmtId="1" fontId="22" fillId="0" borderId="105" xfId="0" applyNumberFormat="1" applyFont="1" applyBorder="1" applyAlignment="1">
      <alignment horizontal="center" vertical="center"/>
    </xf>
    <xf numFmtId="0" fontId="1" fillId="25" borderId="153" xfId="0" applyFont="1" applyFill="1" applyBorder="1" applyAlignment="1">
      <alignment horizontal="left" vertical="center" wrapText="1"/>
    </xf>
    <xf numFmtId="1" fontId="22" fillId="0" borderId="138" xfId="0" applyNumberFormat="1" applyFont="1" applyBorder="1" applyAlignment="1">
      <alignment horizontal="center" vertical="center"/>
    </xf>
    <xf numFmtId="0" fontId="1" fillId="27" borderId="153" xfId="0" applyFont="1" applyFill="1" applyBorder="1" applyAlignment="1">
      <alignment horizontal="left" vertical="center" wrapText="1"/>
    </xf>
    <xf numFmtId="1" fontId="22" fillId="27" borderId="138" xfId="0" applyNumberFormat="1" applyFont="1" applyFill="1" applyBorder="1" applyAlignment="1">
      <alignment horizontal="center" vertical="center"/>
    </xf>
    <xf numFmtId="0" fontId="1" fillId="27" borderId="154" xfId="0" applyFont="1" applyFill="1" applyBorder="1" applyAlignment="1">
      <alignment horizontal="left" vertical="center" wrapText="1"/>
    </xf>
    <xf numFmtId="49" fontId="1" fillId="27" borderId="110" xfId="0" applyNumberFormat="1" applyFont="1" applyFill="1" applyBorder="1" applyAlignment="1">
      <alignment horizontal="center" vertical="center" wrapText="1"/>
    </xf>
    <xf numFmtId="0" fontId="1" fillId="27" borderId="110" xfId="44" applyFont="1" applyFill="1" applyBorder="1" applyAlignment="1">
      <alignment horizontal="center" vertical="center"/>
    </xf>
    <xf numFmtId="0" fontId="1" fillId="27" borderId="110" xfId="44" applyFont="1" applyFill="1" applyBorder="1" applyAlignment="1">
      <alignment horizontal="left" vertical="center" wrapText="1"/>
    </xf>
    <xf numFmtId="0" fontId="1" fillId="27" borderId="112" xfId="44" applyFont="1" applyFill="1" applyBorder="1" applyAlignment="1">
      <alignment horizontal="left" vertical="center" wrapText="1"/>
    </xf>
    <xf numFmtId="0" fontId="1" fillId="27" borderId="108" xfId="0" applyFont="1" applyFill="1" applyBorder="1" applyAlignment="1">
      <alignment horizontal="center" vertical="center" wrapText="1"/>
    </xf>
    <xf numFmtId="1" fontId="1" fillId="27" borderId="129" xfId="0" applyNumberFormat="1" applyFont="1" applyFill="1" applyBorder="1" applyAlignment="1">
      <alignment horizontal="center" vertical="center"/>
    </xf>
    <xf numFmtId="1" fontId="1" fillId="27" borderId="110" xfId="0" applyNumberFormat="1" applyFont="1" applyFill="1" applyBorder="1" applyAlignment="1">
      <alignment horizontal="center" vertical="center"/>
    </xf>
    <xf numFmtId="1" fontId="22" fillId="27" borderId="114" xfId="0" applyNumberFormat="1" applyFont="1" applyFill="1" applyBorder="1" applyAlignment="1">
      <alignment horizontal="center" vertical="center"/>
    </xf>
    <xf numFmtId="0" fontId="72" fillId="25" borderId="150" xfId="0" applyFont="1" applyFill="1" applyBorder="1" applyAlignment="1">
      <alignment horizontal="left" vertical="center"/>
    </xf>
    <xf numFmtId="0" fontId="71" fillId="0" borderId="134" xfId="0" applyFont="1" applyFill="1" applyBorder="1" applyAlignment="1">
      <alignment horizontal="center" vertical="center" wrapText="1"/>
    </xf>
    <xf numFmtId="0" fontId="71" fillId="25" borderId="134" xfId="44" applyFont="1" applyFill="1" applyBorder="1" applyAlignment="1">
      <alignment horizontal="center" vertical="center"/>
    </xf>
    <xf numFmtId="0" fontId="71" fillId="25" borderId="135" xfId="0" applyFont="1" applyFill="1" applyBorder="1" applyAlignment="1">
      <alignment horizontal="left" vertical="center" wrapText="1"/>
    </xf>
    <xf numFmtId="0" fontId="71" fillId="0" borderId="155" xfId="0" applyFont="1" applyFill="1" applyBorder="1" applyAlignment="1">
      <alignment horizontal="center" vertical="center"/>
    </xf>
    <xf numFmtId="0" fontId="71" fillId="0" borderId="103" xfId="0" applyFont="1" applyFill="1" applyBorder="1" applyAlignment="1">
      <alignment horizontal="center" vertical="center"/>
    </xf>
    <xf numFmtId="0" fontId="71" fillId="0" borderId="103" xfId="0" applyFont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20" fillId="27" borderId="156" xfId="0" applyFont="1" applyFill="1" applyBorder="1" applyAlignment="1">
      <alignment horizontal="center" vertical="center"/>
    </xf>
    <xf numFmtId="0" fontId="78" fillId="0" borderId="152" xfId="0" applyFont="1" applyBorder="1" applyAlignment="1">
      <alignment vertical="center" wrapText="1"/>
    </xf>
    <xf numFmtId="0" fontId="76" fillId="0" borderId="136" xfId="0" applyFont="1" applyBorder="1" applyAlignment="1">
      <alignment vertical="center"/>
    </xf>
    <xf numFmtId="0" fontId="76" fillId="0" borderId="134" xfId="0" applyFont="1" applyBorder="1" applyAlignment="1">
      <alignment vertical="center"/>
    </xf>
    <xf numFmtId="0" fontId="76" fillId="0" borderId="151" xfId="0" applyFont="1" applyBorder="1" applyAlignment="1">
      <alignment vertical="center" wrapText="1"/>
    </xf>
    <xf numFmtId="0" fontId="71" fillId="0" borderId="152" xfId="0" applyFont="1" applyFill="1" applyBorder="1" applyAlignment="1">
      <alignment horizontal="center" vertical="center" wrapText="1"/>
    </xf>
    <xf numFmtId="1" fontId="71" fillId="0" borderId="155" xfId="0" applyNumberFormat="1" applyFont="1" applyFill="1" applyBorder="1" applyAlignment="1">
      <alignment horizontal="center" vertical="center"/>
    </xf>
    <xf numFmtId="1" fontId="71" fillId="0" borderId="103" xfId="0" applyNumberFormat="1" applyFont="1" applyFill="1" applyBorder="1" applyAlignment="1">
      <alignment horizontal="center" vertical="center"/>
    </xf>
    <xf numFmtId="1" fontId="71" fillId="0" borderId="103" xfId="0" applyNumberFormat="1" applyFont="1" applyBorder="1" applyAlignment="1">
      <alignment horizontal="center" vertical="center"/>
    </xf>
    <xf numFmtId="1" fontId="72" fillId="0" borderId="102" xfId="0" applyNumberFormat="1" applyFont="1" applyBorder="1" applyAlignment="1">
      <alignment horizontal="center" vertical="center"/>
    </xf>
    <xf numFmtId="1" fontId="71" fillId="27" borderId="61" xfId="0" applyNumberFormat="1" applyFont="1" applyFill="1" applyBorder="1" applyAlignment="1">
      <alignment horizontal="center" vertical="center"/>
    </xf>
    <xf numFmtId="1" fontId="71" fillId="27" borderId="20" xfId="0" applyNumberFormat="1" applyFont="1" applyFill="1" applyBorder="1" applyAlignment="1">
      <alignment horizontal="center" vertical="center"/>
    </xf>
    <xf numFmtId="0" fontId="71" fillId="27" borderId="24" xfId="0" applyFont="1" applyFill="1" applyBorder="1" applyAlignment="1">
      <alignment horizontal="center" vertical="center"/>
    </xf>
    <xf numFmtId="1" fontId="72" fillId="27" borderId="62" xfId="0" applyNumberFormat="1" applyFont="1" applyFill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20" fillId="0" borderId="157" xfId="0" applyFont="1" applyBorder="1" applyAlignment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0" fillId="27" borderId="158" xfId="0" applyFont="1" applyFill="1" applyBorder="1" applyAlignment="1">
      <alignment horizontal="center" vertical="center"/>
    </xf>
    <xf numFmtId="0" fontId="20" fillId="27" borderId="147" xfId="0" applyFont="1" applyFill="1" applyBorder="1" applyAlignment="1">
      <alignment horizontal="center" vertical="center"/>
    </xf>
    <xf numFmtId="0" fontId="43" fillId="24" borderId="159" xfId="0" applyFont="1" applyFill="1" applyBorder="1" applyAlignment="1">
      <alignment horizontal="center" vertical="center" wrapText="1"/>
    </xf>
    <xf numFmtId="0" fontId="43" fillId="24" borderId="111" xfId="0" applyFont="1" applyFill="1" applyBorder="1" applyAlignment="1">
      <alignment vertical="center" wrapText="1"/>
    </xf>
    <xf numFmtId="0" fontId="43" fillId="24" borderId="111" xfId="0" applyFont="1" applyFill="1" applyBorder="1" applyAlignment="1">
      <alignment horizontal="left" vertical="center" wrapText="1"/>
    </xf>
    <xf numFmtId="0" fontId="43" fillId="24" borderId="111" xfId="0" applyFont="1" applyFill="1" applyBorder="1" applyAlignment="1">
      <alignment horizontal="center" vertical="center" wrapText="1"/>
    </xf>
    <xf numFmtId="0" fontId="43" fillId="24" borderId="111" xfId="0" applyFont="1" applyFill="1" applyBorder="1" applyAlignment="1">
      <alignment horizontal="center" vertical="center"/>
    </xf>
    <xf numFmtId="49" fontId="43" fillId="24" borderId="111" xfId="0" applyNumberFormat="1" applyFont="1" applyFill="1" applyBorder="1" applyAlignment="1">
      <alignment horizontal="center" vertical="center"/>
    </xf>
    <xf numFmtId="49" fontId="43" fillId="24" borderId="111" xfId="0" applyNumberFormat="1" applyFont="1" applyFill="1" applyBorder="1" applyAlignment="1">
      <alignment horizontal="center" vertical="center" wrapText="1"/>
    </xf>
    <xf numFmtId="49" fontId="43" fillId="24" borderId="160" xfId="0" applyNumberFormat="1" applyFont="1" applyFill="1" applyBorder="1" applyAlignment="1">
      <alignment horizontal="center" vertical="center" wrapText="1"/>
    </xf>
    <xf numFmtId="49" fontId="43" fillId="24" borderId="161" xfId="0" applyNumberFormat="1" applyFont="1" applyFill="1" applyBorder="1" applyAlignment="1">
      <alignment horizontal="center" vertical="center" wrapText="1"/>
    </xf>
    <xf numFmtId="49" fontId="43" fillId="24" borderId="162" xfId="0" applyNumberFormat="1" applyFont="1" applyFill="1" applyBorder="1" applyAlignment="1">
      <alignment horizontal="center" vertical="center" wrapText="1"/>
    </xf>
    <xf numFmtId="49" fontId="43" fillId="24" borderId="146" xfId="0" applyNumberFormat="1" applyFont="1" applyFill="1" applyBorder="1" applyAlignment="1">
      <alignment horizontal="center" vertical="center" wrapText="1"/>
    </xf>
    <xf numFmtId="0" fontId="75" fillId="25" borderId="163" xfId="0" applyFont="1" applyFill="1" applyBorder="1" applyAlignment="1">
      <alignment horizontal="left" vertical="center" wrapText="1"/>
    </xf>
    <xf numFmtId="0" fontId="75" fillId="25" borderId="52" xfId="0" applyFont="1" applyFill="1" applyBorder="1" applyAlignment="1">
      <alignment horizontal="left" vertical="center" wrapText="1"/>
    </xf>
    <xf numFmtId="0" fontId="71" fillId="25" borderId="52" xfId="0" applyFont="1" applyFill="1" applyBorder="1" applyAlignment="1">
      <alignment horizontal="left" vertical="center" wrapText="1"/>
    </xf>
    <xf numFmtId="0" fontId="75" fillId="27" borderId="52" xfId="0" applyFont="1" applyFill="1" applyBorder="1" applyAlignment="1">
      <alignment horizontal="left" vertical="center" wrapText="1"/>
    </xf>
    <xf numFmtId="0" fontId="75" fillId="27" borderId="55" xfId="0" applyFont="1" applyFill="1" applyBorder="1" applyAlignment="1">
      <alignment horizontal="left" vertical="center" wrapText="1"/>
    </xf>
    <xf numFmtId="0" fontId="80" fillId="27" borderId="42" xfId="0" applyFont="1" applyFill="1" applyBorder="1" applyAlignment="1">
      <alignment horizontal="left" vertical="center" wrapText="1"/>
    </xf>
    <xf numFmtId="0" fontId="75" fillId="27" borderId="81" xfId="0" applyFont="1" applyFill="1" applyBorder="1" applyAlignment="1">
      <alignment horizontal="left" vertical="center"/>
    </xf>
    <xf numFmtId="43" fontId="81" fillId="27" borderId="25" xfId="43" applyFont="1" applyFill="1" applyBorder="1" applyAlignment="1">
      <alignment horizontal="left" vertical="center"/>
    </xf>
    <xf numFmtId="0" fontId="74" fillId="27" borderId="25" xfId="27" applyFont="1" applyFill="1" applyBorder="1" applyAlignment="1" applyProtection="1">
      <alignment horizontal="left" vertical="center"/>
    </xf>
    <xf numFmtId="0" fontId="71" fillId="27" borderId="25" xfId="0" applyFont="1" applyFill="1" applyBorder="1" applyAlignment="1">
      <alignment horizontal="center" vertical="center"/>
    </xf>
    <xf numFmtId="0" fontId="75" fillId="27" borderId="25" xfId="0" applyFont="1" applyFill="1" applyBorder="1" applyAlignment="1">
      <alignment horizontal="left" vertical="center" wrapText="1"/>
    </xf>
    <xf numFmtId="0" fontId="75" fillId="27" borderId="164" xfId="0" applyFont="1" applyFill="1" applyBorder="1" applyAlignment="1">
      <alignment horizontal="left" vertical="center" wrapText="1"/>
    </xf>
    <xf numFmtId="0" fontId="71" fillId="27" borderId="42" xfId="0" applyFont="1" applyFill="1" applyBorder="1" applyAlignment="1">
      <alignment horizontal="center" vertical="center" wrapText="1"/>
    </xf>
    <xf numFmtId="1" fontId="71" fillId="27" borderId="47" xfId="0" applyNumberFormat="1" applyFont="1" applyFill="1" applyBorder="1" applyAlignment="1">
      <alignment horizontal="center" vertical="center"/>
    </xf>
    <xf numFmtId="1" fontId="71" fillId="27" borderId="25" xfId="0" applyNumberFormat="1" applyFont="1" applyFill="1" applyBorder="1" applyAlignment="1">
      <alignment horizontal="center" vertical="center"/>
    </xf>
    <xf numFmtId="0" fontId="71" fillId="27" borderId="26" xfId="0" applyFont="1" applyFill="1" applyBorder="1" applyAlignment="1">
      <alignment horizontal="center" vertical="center"/>
    </xf>
    <xf numFmtId="1" fontId="72" fillId="27" borderId="42" xfId="0" applyNumberFormat="1" applyFont="1" applyFill="1" applyBorder="1" applyAlignment="1">
      <alignment horizontal="center" vertical="center"/>
    </xf>
    <xf numFmtId="0" fontId="35" fillId="0" borderId="156" xfId="0" applyFont="1" applyFill="1" applyBorder="1" applyAlignment="1">
      <alignment horizontal="center" vertical="center"/>
    </xf>
    <xf numFmtId="0" fontId="43" fillId="24" borderId="128" xfId="0" applyFont="1" applyFill="1" applyBorder="1" applyAlignment="1">
      <alignment horizontal="center" vertical="center" wrapText="1"/>
    </xf>
    <xf numFmtId="0" fontId="43" fillId="24" borderId="128" xfId="0" applyFont="1" applyFill="1" applyBorder="1" applyAlignment="1">
      <alignment vertical="center" wrapText="1"/>
    </xf>
    <xf numFmtId="0" fontId="43" fillId="24" borderId="165" xfId="0" applyFont="1" applyFill="1" applyBorder="1" applyAlignment="1">
      <alignment horizontal="left" vertical="center" wrapText="1"/>
    </xf>
    <xf numFmtId="0" fontId="43" fillId="24" borderId="144" xfId="0" applyFont="1" applyFill="1" applyBorder="1" applyAlignment="1">
      <alignment horizontal="center" vertical="center" wrapText="1"/>
    </xf>
    <xf numFmtId="49" fontId="43" fillId="24" borderId="166" xfId="0" applyNumberFormat="1" applyFont="1" applyFill="1" applyBorder="1" applyAlignment="1">
      <alignment horizontal="center" vertical="center" wrapText="1"/>
    </xf>
    <xf numFmtId="49" fontId="43" fillId="24" borderId="143" xfId="0" applyNumberFormat="1" applyFont="1" applyFill="1" applyBorder="1" applyAlignment="1">
      <alignment horizontal="center" vertical="center" wrapText="1"/>
    </xf>
    <xf numFmtId="49" fontId="43" fillId="24" borderId="128" xfId="0" applyNumberFormat="1" applyFont="1" applyFill="1" applyBorder="1" applyAlignment="1">
      <alignment horizontal="center" vertical="center" wrapText="1"/>
    </xf>
    <xf numFmtId="49" fontId="43" fillId="24" borderId="167" xfId="0" applyNumberFormat="1" applyFont="1" applyFill="1" applyBorder="1" applyAlignment="1">
      <alignment horizontal="center" vertical="center" wrapText="1"/>
    </xf>
    <xf numFmtId="49" fontId="43" fillId="24" borderId="144" xfId="0" applyNumberFormat="1" applyFont="1" applyFill="1" applyBorder="1" applyAlignment="1">
      <alignment horizontal="center" vertical="center" wrapText="1"/>
    </xf>
    <xf numFmtId="49" fontId="43" fillId="24" borderId="145" xfId="0" applyNumberFormat="1" applyFont="1" applyFill="1" applyBorder="1" applyAlignment="1">
      <alignment horizontal="center" vertical="center" wrapText="1"/>
    </xf>
    <xf numFmtId="49" fontId="43" fillId="24" borderId="168" xfId="0" applyNumberFormat="1" applyFont="1" applyFill="1" applyBorder="1" applyAlignment="1">
      <alignment horizontal="center" vertical="center" wrapText="1"/>
    </xf>
    <xf numFmtId="49" fontId="43" fillId="24" borderId="169" xfId="0" applyNumberFormat="1" applyFont="1" applyFill="1" applyBorder="1" applyAlignment="1">
      <alignment horizontal="center" vertical="center" wrapText="1"/>
    </xf>
    <xf numFmtId="0" fontId="20" fillId="0" borderId="170" xfId="0" applyFont="1" applyFill="1" applyBorder="1" applyAlignment="1">
      <alignment horizontal="center" vertical="center"/>
    </xf>
    <xf numFmtId="0" fontId="23" fillId="25" borderId="171" xfId="0" applyFont="1" applyFill="1" applyBorder="1" applyAlignment="1">
      <alignment horizontal="left" vertical="center" wrapText="1"/>
    </xf>
    <xf numFmtId="0" fontId="20" fillId="25" borderId="171" xfId="0" applyFont="1" applyFill="1" applyBorder="1" applyAlignment="1">
      <alignment horizontal="left" vertical="center"/>
    </xf>
    <xf numFmtId="0" fontId="47" fillId="25" borderId="171" xfId="0" applyFont="1" applyFill="1" applyBorder="1" applyAlignment="1">
      <alignment horizontal="center" vertical="center"/>
    </xf>
    <xf numFmtId="0" fontId="47" fillId="25" borderId="171" xfId="0" applyFont="1" applyFill="1" applyBorder="1" applyAlignment="1">
      <alignment horizontal="left" vertical="center" wrapText="1"/>
    </xf>
    <xf numFmtId="1" fontId="48" fillId="25" borderId="171" xfId="0" applyNumberFormat="1" applyFont="1" applyFill="1" applyBorder="1" applyAlignment="1">
      <alignment horizontal="center" vertical="center"/>
    </xf>
    <xf numFmtId="0" fontId="0" fillId="0" borderId="171" xfId="0" applyBorder="1"/>
    <xf numFmtId="0" fontId="0" fillId="0" borderId="171" xfId="0" applyBorder="1" applyAlignment="1">
      <alignment horizontal="center"/>
    </xf>
    <xf numFmtId="0" fontId="0" fillId="0" borderId="171" xfId="0" applyBorder="1" applyAlignment="1">
      <alignment wrapText="1"/>
    </xf>
    <xf numFmtId="0" fontId="0" fillId="0" borderId="172" xfId="0" applyBorder="1"/>
    <xf numFmtId="0" fontId="43" fillId="24" borderId="173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vertical="center"/>
    </xf>
    <xf numFmtId="49" fontId="43" fillId="24" borderId="48" xfId="0" applyNumberFormat="1" applyFont="1" applyFill="1" applyBorder="1" applyAlignment="1">
      <alignment horizontal="center" vertical="center" wrapText="1"/>
    </xf>
    <xf numFmtId="49" fontId="43" fillId="24" borderId="29" xfId="0" applyNumberFormat="1" applyFont="1" applyFill="1" applyBorder="1" applyAlignment="1">
      <alignment horizontal="center" vertical="center" wrapText="1"/>
    </xf>
    <xf numFmtId="49" fontId="43" fillId="24" borderId="38" xfId="0" applyNumberFormat="1" applyFont="1" applyFill="1" applyBorder="1" applyAlignment="1">
      <alignment horizontal="center" vertical="center" wrapText="1"/>
    </xf>
    <xf numFmtId="49" fontId="43" fillId="24" borderId="14" xfId="0" applyNumberFormat="1" applyFont="1" applyFill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/>
    </xf>
    <xf numFmtId="1" fontId="72" fillId="0" borderId="14" xfId="0" applyNumberFormat="1" applyFont="1" applyBorder="1" applyAlignment="1">
      <alignment horizontal="center" vertical="center"/>
    </xf>
    <xf numFmtId="0" fontId="20" fillId="0" borderId="175" xfId="0" applyFont="1" applyBorder="1" applyAlignment="1">
      <alignment horizontal="center" vertical="center"/>
    </xf>
    <xf numFmtId="0" fontId="20" fillId="0" borderId="176" xfId="0" applyFont="1" applyBorder="1" applyAlignment="1">
      <alignment horizontal="center" vertical="center"/>
    </xf>
    <xf numFmtId="1" fontId="72" fillId="0" borderId="161" xfId="0" applyNumberFormat="1" applyFont="1" applyBorder="1" applyAlignment="1">
      <alignment horizontal="center" vertical="center"/>
    </xf>
    <xf numFmtId="0" fontId="20" fillId="0" borderId="177" xfId="0" applyFont="1" applyBorder="1" applyAlignment="1">
      <alignment horizontal="center" vertical="center"/>
    </xf>
    <xf numFmtId="0" fontId="75" fillId="27" borderId="178" xfId="0" applyFont="1" applyFill="1" applyBorder="1" applyAlignment="1">
      <alignment horizontal="left" vertical="center" wrapText="1"/>
    </xf>
    <xf numFmtId="0" fontId="75" fillId="27" borderId="43" xfId="0" applyFont="1" applyFill="1" applyBorder="1" applyAlignment="1">
      <alignment horizontal="left" vertical="center"/>
    </xf>
    <xf numFmtId="43" fontId="81" fillId="27" borderId="11" xfId="43" applyFont="1" applyFill="1" applyBorder="1" applyAlignment="1">
      <alignment horizontal="left" vertical="center"/>
    </xf>
    <xf numFmtId="0" fontId="74" fillId="27" borderId="19" xfId="27" applyFont="1" applyFill="1" applyBorder="1" applyAlignment="1" applyProtection="1">
      <alignment horizontal="left" vertical="center"/>
    </xf>
    <xf numFmtId="0" fontId="71" fillId="27" borderId="19" xfId="0" applyFont="1" applyFill="1" applyBorder="1" applyAlignment="1">
      <alignment horizontal="center" vertical="center"/>
    </xf>
    <xf numFmtId="0" fontId="75" fillId="27" borderId="19" xfId="0" applyFont="1" applyFill="1" applyBorder="1" applyAlignment="1">
      <alignment horizontal="left" vertical="center" wrapText="1"/>
    </xf>
    <xf numFmtId="0" fontId="75" fillId="27" borderId="23" xfId="0" applyFont="1" applyFill="1" applyBorder="1" applyAlignment="1">
      <alignment horizontal="left" vertical="center" wrapText="1"/>
    </xf>
    <xf numFmtId="1" fontId="72" fillId="27" borderId="14" xfId="0" applyNumberFormat="1" applyFont="1" applyFill="1" applyBorder="1" applyAlignment="1">
      <alignment horizontal="center" vertical="center"/>
    </xf>
    <xf numFmtId="1" fontId="22" fillId="0" borderId="152" xfId="0" applyNumberFormat="1" applyFont="1" applyFill="1" applyBorder="1" applyAlignment="1">
      <alignment horizontal="center" vertical="center"/>
    </xf>
    <xf numFmtId="1" fontId="22" fillId="0" borderId="65" xfId="0" applyNumberFormat="1" applyFont="1" applyFill="1" applyBorder="1" applyAlignment="1">
      <alignment horizontal="center" vertical="center"/>
    </xf>
    <xf numFmtId="0" fontId="56" fillId="25" borderId="36" xfId="43" applyNumberFormat="1" applyFont="1" applyFill="1" applyBorder="1" applyAlignment="1">
      <alignment horizontal="left" wrapText="1"/>
    </xf>
    <xf numFmtId="0" fontId="42" fillId="25" borderId="31" xfId="0" applyFont="1" applyFill="1" applyBorder="1" applyAlignment="1">
      <alignment horizontal="left" vertical="top" wrapText="1"/>
    </xf>
    <xf numFmtId="0" fontId="35" fillId="0" borderId="61" xfId="0" applyFont="1" applyBorder="1"/>
    <xf numFmtId="0" fontId="35" fillId="0" borderId="61" xfId="0" applyFont="1" applyBorder="1" applyAlignment="1">
      <alignment wrapText="1"/>
    </xf>
    <xf numFmtId="43" fontId="42" fillId="25" borderId="16" xfId="43" applyFont="1" applyFill="1" applyBorder="1" applyAlignment="1">
      <alignment horizontal="center" vertical="center"/>
    </xf>
    <xf numFmtId="0" fontId="46" fillId="0" borderId="16" xfId="0" applyFont="1" applyBorder="1" applyAlignment="1">
      <alignment vertical="center" wrapText="1"/>
    </xf>
    <xf numFmtId="43" fontId="57" fillId="25" borderId="22" xfId="43" applyFont="1" applyFill="1" applyBorder="1" applyAlignment="1">
      <alignment horizontal="left" vertical="top" wrapText="1"/>
    </xf>
    <xf numFmtId="0" fontId="35" fillId="0" borderId="173" xfId="0" applyFont="1" applyFill="1" applyBorder="1" applyAlignment="1">
      <alignment horizontal="center" vertical="center"/>
    </xf>
    <xf numFmtId="49" fontId="43" fillId="24" borderId="141" xfId="0" applyNumberFormat="1" applyFont="1" applyFill="1" applyBorder="1" applyAlignment="1">
      <alignment horizontal="center" vertical="center" wrapText="1"/>
    </xf>
    <xf numFmtId="0" fontId="20" fillId="0" borderId="174" xfId="0" applyFont="1" applyFill="1" applyBorder="1" applyAlignment="1">
      <alignment horizontal="center" vertical="center"/>
    </xf>
    <xf numFmtId="0" fontId="20" fillId="0" borderId="179" xfId="0" applyFont="1" applyFill="1" applyBorder="1" applyAlignment="1">
      <alignment horizontal="center" vertical="center"/>
    </xf>
    <xf numFmtId="0" fontId="0" fillId="0" borderId="180" xfId="0" applyBorder="1"/>
    <xf numFmtId="0" fontId="20" fillId="0" borderId="18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71" fillId="27" borderId="19" xfId="0" applyFont="1" applyFill="1" applyBorder="1" applyAlignment="1">
      <alignment horizontal="left" vertical="center" wrapText="1"/>
    </xf>
    <xf numFmtId="0" fontId="72" fillId="27" borderId="19" xfId="0" applyFont="1" applyFill="1" applyBorder="1" applyAlignment="1">
      <alignment horizontal="left" vertical="center"/>
    </xf>
    <xf numFmtId="0" fontId="77" fillId="27" borderId="19" xfId="0" applyFont="1" applyFill="1" applyBorder="1" applyAlignment="1">
      <alignment vertical="center"/>
    </xf>
    <xf numFmtId="0" fontId="77" fillId="27" borderId="19" xfId="0" applyFont="1" applyFill="1" applyBorder="1" applyAlignment="1">
      <alignment horizontal="left" vertical="center"/>
    </xf>
    <xf numFmtId="0" fontId="71" fillId="27" borderId="19" xfId="0" applyFont="1" applyFill="1" applyBorder="1" applyAlignment="1">
      <alignment vertical="center"/>
    </xf>
    <xf numFmtId="0" fontId="71" fillId="27" borderId="19" xfId="0" applyFont="1" applyFill="1" applyBorder="1" applyAlignment="1">
      <alignment vertical="center" wrapText="1"/>
    </xf>
    <xf numFmtId="49" fontId="71" fillId="27" borderId="19" xfId="0" applyNumberFormat="1" applyFont="1" applyFill="1" applyBorder="1" applyAlignment="1">
      <alignment horizontal="center" vertical="center"/>
    </xf>
    <xf numFmtId="0" fontId="77" fillId="27" borderId="19" xfId="0" applyFont="1" applyFill="1" applyBorder="1" applyAlignment="1">
      <alignment vertical="center" wrapText="1"/>
    </xf>
    <xf numFmtId="0" fontId="71" fillId="27" borderId="41" xfId="0" applyFont="1" applyFill="1" applyBorder="1" applyAlignment="1">
      <alignment vertical="center" wrapText="1"/>
    </xf>
    <xf numFmtId="0" fontId="71" fillId="27" borderId="43" xfId="0" applyFont="1" applyFill="1" applyBorder="1" applyAlignment="1">
      <alignment horizontal="center" vertical="center" wrapText="1"/>
    </xf>
    <xf numFmtId="0" fontId="71" fillId="27" borderId="23" xfId="0" applyFont="1" applyFill="1" applyBorder="1" applyAlignment="1">
      <alignment horizontal="center" vertical="center"/>
    </xf>
    <xf numFmtId="1" fontId="72" fillId="27" borderId="66" xfId="0" applyNumberFormat="1" applyFont="1" applyFill="1" applyBorder="1" applyAlignment="1">
      <alignment horizontal="center"/>
    </xf>
    <xf numFmtId="0" fontId="22" fillId="0" borderId="0" xfId="0" applyFont="1" applyAlignment="1">
      <alignment vertical="top"/>
    </xf>
    <xf numFmtId="0" fontId="21" fillId="0" borderId="0" xfId="0" applyFont="1" applyAlignment="1"/>
    <xf numFmtId="0" fontId="0" fillId="0" borderId="0" xfId="0" applyAlignment="1"/>
  </cellXfs>
  <cellStyles count="45">
    <cellStyle name="1. jelölőszín" xfId="30" builtinId="29" customBuiltin="1"/>
    <cellStyle name="2. jelölőszín" xfId="31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32" builtinId="37" customBuiltin="1"/>
    <cellStyle name="4. jelölőszín" xfId="33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34" builtinId="45" customBuiltin="1"/>
    <cellStyle name="6. jelölőszín" xfId="35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43" builtinId="3"/>
    <cellStyle name="Figyelmeztetés" xfId="26" builtinId="11" customBuiltin="1"/>
    <cellStyle name="Hivatkozás" xfId="27" builtinId="8"/>
    <cellStyle name="Hivatkozott cella" xfId="28" builtinId="24" customBuiltin="1"/>
    <cellStyle name="Jegyzet" xfId="29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4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2530929</xdr:colOff>
      <xdr:row>0</xdr:row>
      <xdr:rowOff>0</xdr:rowOff>
    </xdr:from>
    <xdr:to>
      <xdr:col>25</xdr:col>
      <xdr:colOff>204108</xdr:colOff>
      <xdr:row>1</xdr:row>
      <xdr:rowOff>129243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9822" y="0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10</xdr:col>
      <xdr:colOff>1442357</xdr:colOff>
      <xdr:row>0</xdr:row>
      <xdr:rowOff>0</xdr:rowOff>
    </xdr:from>
    <xdr:to>
      <xdr:col>26</xdr:col>
      <xdr:colOff>355607</xdr:colOff>
      <xdr:row>2</xdr:row>
      <xdr:rowOff>83750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1214" y="0"/>
          <a:ext cx="1199250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1183822</xdr:colOff>
      <xdr:row>0</xdr:row>
      <xdr:rowOff>0</xdr:rowOff>
    </xdr:from>
    <xdr:to>
      <xdr:col>27</xdr:col>
      <xdr:colOff>721177</xdr:colOff>
      <xdr:row>1</xdr:row>
      <xdr:rowOff>39411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322" y="0"/>
          <a:ext cx="2381249" cy="597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2095499</xdr:colOff>
      <xdr:row>0</xdr:row>
      <xdr:rowOff>0</xdr:rowOff>
    </xdr:from>
    <xdr:to>
      <xdr:col>10</xdr:col>
      <xdr:colOff>1251856</xdr:colOff>
      <xdr:row>1</xdr:row>
      <xdr:rowOff>129243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85" y="0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10</xdr:col>
      <xdr:colOff>1387927</xdr:colOff>
      <xdr:row>0</xdr:row>
      <xdr:rowOff>0</xdr:rowOff>
    </xdr:from>
    <xdr:to>
      <xdr:col>26</xdr:col>
      <xdr:colOff>260356</xdr:colOff>
      <xdr:row>1</xdr:row>
      <xdr:rowOff>260643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0"/>
          <a:ext cx="1199250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979714</xdr:colOff>
      <xdr:row>0</xdr:row>
      <xdr:rowOff>27215</xdr:rowOff>
    </xdr:from>
    <xdr:to>
      <xdr:col>28</xdr:col>
      <xdr:colOff>136070</xdr:colOff>
      <xdr:row>1</xdr:row>
      <xdr:rowOff>66626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5821" y="27215"/>
          <a:ext cx="2381249" cy="597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1986643</xdr:colOff>
      <xdr:row>0</xdr:row>
      <xdr:rowOff>0</xdr:rowOff>
    </xdr:from>
    <xdr:to>
      <xdr:col>10</xdr:col>
      <xdr:colOff>1251857</xdr:colOff>
      <xdr:row>1</xdr:row>
      <xdr:rowOff>129243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10</xdr:col>
      <xdr:colOff>1156606</xdr:colOff>
      <xdr:row>0</xdr:row>
      <xdr:rowOff>0</xdr:rowOff>
    </xdr:from>
    <xdr:to>
      <xdr:col>26</xdr:col>
      <xdr:colOff>122464</xdr:colOff>
      <xdr:row>1</xdr:row>
      <xdr:rowOff>260643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9" y="0"/>
          <a:ext cx="1197429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925284</xdr:colOff>
      <xdr:row>0</xdr:row>
      <xdr:rowOff>0</xdr:rowOff>
    </xdr:from>
    <xdr:to>
      <xdr:col>28</xdr:col>
      <xdr:colOff>299356</xdr:colOff>
      <xdr:row>1</xdr:row>
      <xdr:rowOff>39411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3034" y="0"/>
          <a:ext cx="2381249" cy="5973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1714501</xdr:colOff>
      <xdr:row>0</xdr:row>
      <xdr:rowOff>40821</xdr:rowOff>
    </xdr:from>
    <xdr:to>
      <xdr:col>25</xdr:col>
      <xdr:colOff>557894</xdr:colOff>
      <xdr:row>1</xdr:row>
      <xdr:rowOff>156457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6822" y="40821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11</xdr:col>
      <xdr:colOff>544284</xdr:colOff>
      <xdr:row>0</xdr:row>
      <xdr:rowOff>54428</xdr:rowOff>
    </xdr:from>
    <xdr:to>
      <xdr:col>26</xdr:col>
      <xdr:colOff>517072</xdr:colOff>
      <xdr:row>1</xdr:row>
      <xdr:rowOff>301464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3463" y="54428"/>
          <a:ext cx="1197429" cy="818536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217713</xdr:colOff>
      <xdr:row>0</xdr:row>
      <xdr:rowOff>68036</xdr:rowOff>
    </xdr:from>
    <xdr:to>
      <xdr:col>28</xdr:col>
      <xdr:colOff>380999</xdr:colOff>
      <xdr:row>1</xdr:row>
      <xdr:rowOff>93840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499" y="68036"/>
          <a:ext cx="2381249" cy="5973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2095500</xdr:colOff>
      <xdr:row>0</xdr:row>
      <xdr:rowOff>0</xdr:rowOff>
    </xdr:from>
    <xdr:to>
      <xdr:col>25</xdr:col>
      <xdr:colOff>209550</xdr:colOff>
      <xdr:row>1</xdr:row>
      <xdr:rowOff>26736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800" y="0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10</xdr:col>
      <xdr:colOff>1161141</xdr:colOff>
      <xdr:row>0</xdr:row>
      <xdr:rowOff>0</xdr:rowOff>
    </xdr:from>
    <xdr:to>
      <xdr:col>26</xdr:col>
      <xdr:colOff>504370</xdr:colOff>
      <xdr:row>1</xdr:row>
      <xdr:rowOff>158136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841" y="0"/>
          <a:ext cx="1197429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1457777</xdr:colOff>
      <xdr:row>0</xdr:row>
      <xdr:rowOff>0</xdr:rowOff>
    </xdr:from>
    <xdr:to>
      <xdr:col>28</xdr:col>
      <xdr:colOff>400049</xdr:colOff>
      <xdr:row>0</xdr:row>
      <xdr:rowOff>597304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3277" y="0"/>
          <a:ext cx="2381249" cy="5973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1768929</xdr:colOff>
      <xdr:row>0</xdr:row>
      <xdr:rowOff>27215</xdr:rowOff>
    </xdr:from>
    <xdr:to>
      <xdr:col>10</xdr:col>
      <xdr:colOff>911679</xdr:colOff>
      <xdr:row>1</xdr:row>
      <xdr:rowOff>61208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143" y="27215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10</xdr:col>
      <xdr:colOff>947055</xdr:colOff>
      <xdr:row>0</xdr:row>
      <xdr:rowOff>0</xdr:rowOff>
    </xdr:from>
    <xdr:to>
      <xdr:col>26</xdr:col>
      <xdr:colOff>321127</xdr:colOff>
      <xdr:row>1</xdr:row>
      <xdr:rowOff>165393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5769" y="0"/>
          <a:ext cx="1197429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966105</xdr:colOff>
      <xdr:row>0</xdr:row>
      <xdr:rowOff>35380</xdr:rowOff>
    </xdr:from>
    <xdr:to>
      <xdr:col>28</xdr:col>
      <xdr:colOff>380999</xdr:colOff>
      <xdr:row>0</xdr:row>
      <xdr:rowOff>632684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426" y="35380"/>
          <a:ext cx="2381249" cy="5973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1932215</xdr:colOff>
      <xdr:row>0</xdr:row>
      <xdr:rowOff>0</xdr:rowOff>
    </xdr:from>
    <xdr:to>
      <xdr:col>10</xdr:col>
      <xdr:colOff>1047750</xdr:colOff>
      <xdr:row>1</xdr:row>
      <xdr:rowOff>61207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036" y="0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10</xdr:col>
      <xdr:colOff>1015089</xdr:colOff>
      <xdr:row>0</xdr:row>
      <xdr:rowOff>0</xdr:rowOff>
    </xdr:from>
    <xdr:to>
      <xdr:col>26</xdr:col>
      <xdr:colOff>429983</xdr:colOff>
      <xdr:row>1</xdr:row>
      <xdr:rowOff>192607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3625" y="0"/>
          <a:ext cx="1197429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1224640</xdr:colOff>
      <xdr:row>0</xdr:row>
      <xdr:rowOff>8166</xdr:rowOff>
    </xdr:from>
    <xdr:to>
      <xdr:col>28</xdr:col>
      <xdr:colOff>380999</xdr:colOff>
      <xdr:row>0</xdr:row>
      <xdr:rowOff>605470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8961" y="8166"/>
          <a:ext cx="2381249" cy="5973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2177143</xdr:colOff>
      <xdr:row>0</xdr:row>
      <xdr:rowOff>0</xdr:rowOff>
    </xdr:from>
    <xdr:to>
      <xdr:col>25</xdr:col>
      <xdr:colOff>272143</xdr:colOff>
      <xdr:row>0</xdr:row>
      <xdr:rowOff>687136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143" y="0"/>
          <a:ext cx="2000250" cy="687136"/>
        </a:xfrm>
        <a:prstGeom prst="rect">
          <a:avLst/>
        </a:prstGeom>
      </xdr:spPr>
    </xdr:pic>
    <xdr:clientData/>
  </xdr:twoCellAnchor>
  <xdr:twoCellAnchor editAs="oneCell">
    <xdr:from>
      <xdr:col>11</xdr:col>
      <xdr:colOff>266696</xdr:colOff>
      <xdr:row>0</xdr:row>
      <xdr:rowOff>0</xdr:rowOff>
    </xdr:from>
    <xdr:to>
      <xdr:col>26</xdr:col>
      <xdr:colOff>495304</xdr:colOff>
      <xdr:row>0</xdr:row>
      <xdr:rowOff>818536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46" y="0"/>
          <a:ext cx="1189268" cy="818536"/>
        </a:xfrm>
        <a:prstGeom prst="rect">
          <a:avLst/>
        </a:prstGeom>
      </xdr:spPr>
    </xdr:pic>
    <xdr:clientData/>
  </xdr:twoCellAnchor>
  <xdr:twoCellAnchor editAs="oneCell">
    <xdr:from>
      <xdr:col>11</xdr:col>
      <xdr:colOff>1605638</xdr:colOff>
      <xdr:row>0</xdr:row>
      <xdr:rowOff>35380</xdr:rowOff>
    </xdr:from>
    <xdr:to>
      <xdr:col>28</xdr:col>
      <xdr:colOff>299356</xdr:colOff>
      <xdr:row>0</xdr:row>
      <xdr:rowOff>632684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3888" y="35380"/>
          <a:ext cx="2381249" cy="59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bianpatrik0@gmail.com" TargetMode="External"/><Relationship Id="rId13" Type="http://schemas.openxmlformats.org/officeDocument/2006/relationships/hyperlink" Target="mailto:bence0925@gmail.com" TargetMode="External"/><Relationship Id="rId3" Type="http://schemas.openxmlformats.org/officeDocument/2006/relationships/hyperlink" Target="mailto:mbalint987@gmail.com" TargetMode="External"/><Relationship Id="rId7" Type="http://schemas.openxmlformats.org/officeDocument/2006/relationships/hyperlink" Target="mailto:kriszonodi@gmail.com" TargetMode="External"/><Relationship Id="rId12" Type="http://schemas.openxmlformats.org/officeDocument/2006/relationships/hyperlink" Target="mailto:kocsis.abel98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szamos96@gmail.c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barabos.csongi96@gmail.com" TargetMode="External"/><Relationship Id="rId6" Type="http://schemas.openxmlformats.org/officeDocument/2006/relationships/hyperlink" Target="mailto:pappdomi5@gmail.com" TargetMode="External"/><Relationship Id="rId11" Type="http://schemas.openxmlformats.org/officeDocument/2006/relationships/hyperlink" Target="mailto:banka2kr@gmail.com" TargetMode="External"/><Relationship Id="rId5" Type="http://schemas.openxmlformats.org/officeDocument/2006/relationships/hyperlink" Target="mailto:nemtudokolvasni@gmail.com" TargetMode="External"/><Relationship Id="rId15" Type="http://schemas.openxmlformats.org/officeDocument/2006/relationships/hyperlink" Target="mailto:attilatoth98@gmail.com" TargetMode="External"/><Relationship Id="rId10" Type="http://schemas.openxmlformats.org/officeDocument/2006/relationships/hyperlink" Target="mailto:f_barni98@hotmail.com" TargetMode="External"/><Relationship Id="rId4" Type="http://schemas.openxmlformats.org/officeDocument/2006/relationships/hyperlink" Target="mailto:j-dominik@hotmail.com" TargetMode="External"/><Relationship Id="rId9" Type="http://schemas.openxmlformats.org/officeDocument/2006/relationships/hyperlink" Target="mailto:balogh.akos.jr@gmail.com" TargetMode="External"/><Relationship Id="rId14" Type="http://schemas.openxmlformats.org/officeDocument/2006/relationships/hyperlink" Target="mailto:varga.botond20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ikkerzen@freemail.hu" TargetMode="External"/><Relationship Id="rId13" Type="http://schemas.openxmlformats.org/officeDocument/2006/relationships/hyperlink" Target="mailto:vajnaivik@gmail.com" TargetMode="External"/><Relationship Id="rId3" Type="http://schemas.openxmlformats.org/officeDocument/2006/relationships/hyperlink" Target="mailto:deneverluca@gmail.com" TargetMode="External"/><Relationship Id="rId7" Type="http://schemas.openxmlformats.org/officeDocument/2006/relationships/hyperlink" Target="mailto:nikkerzen@freemail.hu" TargetMode="External"/><Relationship Id="rId12" Type="http://schemas.openxmlformats.org/officeDocument/2006/relationships/hyperlink" Target="mailto:zahoranbence@hotmail.com" TargetMode="External"/><Relationship Id="rId2" Type="http://schemas.openxmlformats.org/officeDocument/2006/relationships/hyperlink" Target="mailto:pikethy.aron@gmail.com" TargetMode="External"/><Relationship Id="rId1" Type="http://schemas.openxmlformats.org/officeDocument/2006/relationships/hyperlink" Target="mailto:pusztaybobe@yahoo.com" TargetMode="External"/><Relationship Id="rId6" Type="http://schemas.openxmlformats.org/officeDocument/2006/relationships/hyperlink" Target="mailto:nikkerzen@freemail.hu" TargetMode="External"/><Relationship Id="rId11" Type="http://schemas.openxmlformats.org/officeDocument/2006/relationships/hyperlink" Target="mailto:marie.lana1963@citromail.hu" TargetMode="External"/><Relationship Id="rId5" Type="http://schemas.openxmlformats.org/officeDocument/2006/relationships/hyperlink" Target="mailto:heiligdori@freemail.hu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mailto:davo.szabo@gmail.com" TargetMode="External"/><Relationship Id="rId4" Type="http://schemas.openxmlformats.org/officeDocument/2006/relationships/hyperlink" Target="mailto:fodoralexaeva@freemail.hu" TargetMode="External"/><Relationship Id="rId9" Type="http://schemas.openxmlformats.org/officeDocument/2006/relationships/hyperlink" Target="mailto:vaci.balazs0818@freemail.hu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bbbencurkaaa@gmail.com" TargetMode="External"/><Relationship Id="rId18" Type="http://schemas.openxmlformats.org/officeDocument/2006/relationships/hyperlink" Target="mailto:fejesvera29@gmail.com" TargetMode="External"/><Relationship Id="rId26" Type="http://schemas.openxmlformats.org/officeDocument/2006/relationships/hyperlink" Target="mailto:tarsoly2000@yahoo.com" TargetMode="External"/><Relationship Id="rId3" Type="http://schemas.openxmlformats.org/officeDocument/2006/relationships/hyperlink" Target="mailto:bajux.mc@gmail.com" TargetMode="External"/><Relationship Id="rId21" Type="http://schemas.openxmlformats.org/officeDocument/2006/relationships/hyperlink" Target="mailto:nadudvari.sipos.peter@gmail.com" TargetMode="External"/><Relationship Id="rId34" Type="http://schemas.openxmlformats.org/officeDocument/2006/relationships/hyperlink" Target="mailto:kiralyblankaanna@gmail.com" TargetMode="External"/><Relationship Id="rId7" Type="http://schemas.openxmlformats.org/officeDocument/2006/relationships/hyperlink" Target="mailto:j.martinek01@gmail.com" TargetMode="External"/><Relationship Id="rId12" Type="http://schemas.openxmlformats.org/officeDocument/2006/relationships/hyperlink" Target="mailto:dorino1@gmail.com" TargetMode="External"/><Relationship Id="rId17" Type="http://schemas.openxmlformats.org/officeDocument/2006/relationships/hyperlink" Target="mailto:borkacsanad@gmail.com" TargetMode="External"/><Relationship Id="rId25" Type="http://schemas.openxmlformats.org/officeDocument/2006/relationships/hyperlink" Target="mailto:szendreireka.74@gmail.com" TargetMode="External"/><Relationship Id="rId33" Type="http://schemas.openxmlformats.org/officeDocument/2006/relationships/hyperlink" Target="mailto:wpatrik53@gmail.com" TargetMode="External"/><Relationship Id="rId2" Type="http://schemas.openxmlformats.org/officeDocument/2006/relationships/hyperlink" Target="mailto:kris2002@gmail.com" TargetMode="External"/><Relationship Id="rId16" Type="http://schemas.openxmlformats.org/officeDocument/2006/relationships/hyperlink" Target="mailto:doraacsai@gmail.com" TargetMode="External"/><Relationship Id="rId20" Type="http://schemas.openxmlformats.org/officeDocument/2006/relationships/hyperlink" Target="mailto:magyarjanka@gmail.com" TargetMode="External"/><Relationship Id="rId29" Type="http://schemas.openxmlformats.org/officeDocument/2006/relationships/hyperlink" Target="mailto:matusz040224@gmail.com" TargetMode="External"/><Relationship Id="rId1" Type="http://schemas.openxmlformats.org/officeDocument/2006/relationships/hyperlink" Target="mailto:akoskah10@freemail.hu" TargetMode="External"/><Relationship Id="rId6" Type="http://schemas.openxmlformats.org/officeDocument/2006/relationships/hyperlink" Target="mailto:gretamari07@gmail.com" TargetMode="External"/><Relationship Id="rId11" Type="http://schemas.openxmlformats.org/officeDocument/2006/relationships/hyperlink" Target="mailto:pfeffdori01@gmail.com" TargetMode="External"/><Relationship Id="rId24" Type="http://schemas.openxmlformats.org/officeDocument/2006/relationships/hyperlink" Target="mailto:sefferdora@freemail.hu" TargetMode="External"/><Relationship Id="rId32" Type="http://schemas.openxmlformats.org/officeDocument/2006/relationships/hyperlink" Target="mailto:eosze.david1@gmail.com" TargetMode="External"/><Relationship Id="rId5" Type="http://schemas.openxmlformats.org/officeDocument/2006/relationships/hyperlink" Target="mailto:mkyra10@gmail.com" TargetMode="External"/><Relationship Id="rId15" Type="http://schemas.openxmlformats.org/officeDocument/2006/relationships/hyperlink" Target="mailto:vgzalan@gmail.com" TargetMode="External"/><Relationship Id="rId23" Type="http://schemas.openxmlformats.org/officeDocument/2006/relationships/hyperlink" Target="mailto:petodori333@gmail.com" TargetMode="External"/><Relationship Id="rId28" Type="http://schemas.openxmlformats.org/officeDocument/2006/relationships/hyperlink" Target="mailto:saraazawiasa@gmail.com" TargetMode="External"/><Relationship Id="rId36" Type="http://schemas.openxmlformats.org/officeDocument/2006/relationships/drawing" Target="../drawings/drawing3.xml"/><Relationship Id="rId10" Type="http://schemas.openxmlformats.org/officeDocument/2006/relationships/hyperlink" Target="mailto:pparagi0304@gmail.com" TargetMode="External"/><Relationship Id="rId19" Type="http://schemas.openxmlformats.org/officeDocument/2006/relationships/hyperlink" Target="mailto:kavassy.petra20032332@gmail.com" TargetMode="External"/><Relationship Id="rId31" Type="http://schemas.openxmlformats.org/officeDocument/2006/relationships/hyperlink" Target="mailto:fodorbobe98@gmail.com" TargetMode="External"/><Relationship Id="rId4" Type="http://schemas.openxmlformats.org/officeDocument/2006/relationships/hyperlink" Target="mailto:domosip2001@gmail.com" TargetMode="External"/><Relationship Id="rId9" Type="http://schemas.openxmlformats.org/officeDocument/2006/relationships/hyperlink" Target="mailto:kamillaparagi@gmail.com" TargetMode="External"/><Relationship Id="rId14" Type="http://schemas.openxmlformats.org/officeDocument/2006/relationships/hyperlink" Target="mailto:teglaspetra2@gmail.com" TargetMode="External"/><Relationship Id="rId22" Type="http://schemas.openxmlformats.org/officeDocument/2006/relationships/hyperlink" Target="mailto:novakeszti2003@gmail.com" TargetMode="External"/><Relationship Id="rId27" Type="http://schemas.openxmlformats.org/officeDocument/2006/relationships/hyperlink" Target="mailto:tiszai.brigitta@freemail.hu" TargetMode="External"/><Relationship Id="rId30" Type="http://schemas.openxmlformats.org/officeDocument/2006/relationships/hyperlink" Target="mailto:vigbence1998@gmail.com" TargetMode="External"/><Relationship Id="rId35" Type="http://schemas.openxmlformats.org/officeDocument/2006/relationships/printerSettings" Target="../printerSettings/printerSettings3.bin"/><Relationship Id="rId8" Type="http://schemas.openxmlformats.org/officeDocument/2006/relationships/hyperlink" Target="mailto:mviki530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wpatrik53@gmail.com" TargetMode="External"/><Relationship Id="rId1" Type="http://schemas.openxmlformats.org/officeDocument/2006/relationships/hyperlink" Target="mailto:garamibence@gmail.com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vbakonyi98@gmail.com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mailto:borbandi.akos1@gmail" TargetMode="External"/><Relationship Id="rId7" Type="http://schemas.openxmlformats.org/officeDocument/2006/relationships/hyperlink" Target="mailto:kavassy.petra20032332@gmail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toronyi.csabi@gmail.com" TargetMode="External"/><Relationship Id="rId1" Type="http://schemas.openxmlformats.org/officeDocument/2006/relationships/hyperlink" Target="mailto:garmi2882.1@gmail.com" TargetMode="External"/><Relationship Id="rId6" Type="http://schemas.openxmlformats.org/officeDocument/2006/relationships/hyperlink" Target="mailto:fejesvera29@gmail.com" TargetMode="External"/><Relationship Id="rId11" Type="http://schemas.openxmlformats.org/officeDocument/2006/relationships/hyperlink" Target="mailto:raczznorbert@gmail.com" TargetMode="External"/><Relationship Id="rId5" Type="http://schemas.openxmlformats.org/officeDocument/2006/relationships/hyperlink" Target="mailto:magori.marcell@gmail.com" TargetMode="External"/><Relationship Id="rId10" Type="http://schemas.openxmlformats.org/officeDocument/2006/relationships/hyperlink" Target="mailto:fogleins@gmail.com" TargetMode="External"/><Relationship Id="rId4" Type="http://schemas.openxmlformats.org/officeDocument/2006/relationships/hyperlink" Target="mailto:kallodomi@gmail.com" TargetMode="External"/><Relationship Id="rId9" Type="http://schemas.openxmlformats.org/officeDocument/2006/relationships/hyperlink" Target="mailto:fogleins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gatsjanos@gmail.com" TargetMode="External"/><Relationship Id="rId3" Type="http://schemas.openxmlformats.org/officeDocument/2006/relationships/hyperlink" Target="mailto:szilagyi.miklos@hotmail.com" TargetMode="External"/><Relationship Id="rId7" Type="http://schemas.openxmlformats.org/officeDocument/2006/relationships/hyperlink" Target="mailto:takacszoltan97@gmail.com" TargetMode="External"/><Relationship Id="rId2" Type="http://schemas.openxmlformats.org/officeDocument/2006/relationships/hyperlink" Target="mailto:materex@gmail.com" TargetMode="External"/><Relationship Id="rId1" Type="http://schemas.openxmlformats.org/officeDocument/2006/relationships/hyperlink" Target="mailto:frike98@yahoo.com" TargetMode="External"/><Relationship Id="rId6" Type="http://schemas.openxmlformats.org/officeDocument/2006/relationships/hyperlink" Target="mailto:galpatrik13@gmail.com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mailto:szakalibenedek99@gmail.com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mailto:gortva@outlook.hu" TargetMode="External"/><Relationship Id="rId9" Type="http://schemas.openxmlformats.org/officeDocument/2006/relationships/hyperlink" Target="mailto:bence1590@freemail.h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1999szzs@gmail.com" TargetMode="External"/><Relationship Id="rId13" Type="http://schemas.openxmlformats.org/officeDocument/2006/relationships/hyperlink" Target="mailto:laszlo.norbi2000@hotmail.com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mailto:tigo40@freemail.hu" TargetMode="External"/><Relationship Id="rId7" Type="http://schemas.openxmlformats.org/officeDocument/2006/relationships/hyperlink" Target="mailto:kovacs.marcell99@gmail.com" TargetMode="External"/><Relationship Id="rId12" Type="http://schemas.openxmlformats.org/officeDocument/2006/relationships/hyperlink" Target="mailto:varajti.adam9c@gmail.com" TargetMode="External"/><Relationship Id="rId17" Type="http://schemas.openxmlformats.org/officeDocument/2006/relationships/hyperlink" Target="mailto:vitalis.balazs.7@gmail.com" TargetMode="External"/><Relationship Id="rId2" Type="http://schemas.openxmlformats.org/officeDocument/2006/relationships/hyperlink" Target="mailto:niki91770@gmail.com" TargetMode="External"/><Relationship Id="rId16" Type="http://schemas.openxmlformats.org/officeDocument/2006/relationships/hyperlink" Target="mailto:daniel@ruszin.hu" TargetMode="External"/><Relationship Id="rId1" Type="http://schemas.openxmlformats.org/officeDocument/2006/relationships/hyperlink" Target="mailto:poormate@gmail.com" TargetMode="External"/><Relationship Id="rId6" Type="http://schemas.openxmlformats.org/officeDocument/2006/relationships/hyperlink" Target="mailto:mgabor411@gmail.com" TargetMode="External"/><Relationship Id="rId11" Type="http://schemas.openxmlformats.org/officeDocument/2006/relationships/hyperlink" Target="mailto:zsemberi.daniel@gmail.com" TargetMode="External"/><Relationship Id="rId5" Type="http://schemas.openxmlformats.org/officeDocument/2006/relationships/hyperlink" Target="mailto:zsomi96@gimail.com" TargetMode="External"/><Relationship Id="rId15" Type="http://schemas.openxmlformats.org/officeDocument/2006/relationships/hyperlink" Target="mailto:1.horoland@gmail.com" TargetMode="External"/><Relationship Id="rId10" Type="http://schemas.openxmlformats.org/officeDocument/2006/relationships/hyperlink" Target="mailto:vargyaym@gmail.com" TargetMode="External"/><Relationship Id="rId19" Type="http://schemas.openxmlformats.org/officeDocument/2006/relationships/drawing" Target="../drawings/drawing7.xml"/><Relationship Id="rId4" Type="http://schemas.openxmlformats.org/officeDocument/2006/relationships/hyperlink" Target="mailto:mmateka89@gmail.com" TargetMode="External"/><Relationship Id="rId9" Type="http://schemas.openxmlformats.org/officeDocument/2006/relationships/hyperlink" Target="mailto:szekeresdani@gmail.com" TargetMode="External"/><Relationship Id="rId14" Type="http://schemas.openxmlformats.org/officeDocument/2006/relationships/hyperlink" Target="mailto:varnyu.dor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juhaszantal97@gmail.com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mailto:ultimatemcteam@gmail.com" TargetMode="External"/><Relationship Id="rId1" Type="http://schemas.openxmlformats.org/officeDocument/2006/relationships/hyperlink" Target="mailto:baratiistok3@gmail.com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1.horoland@gmail.com" TargetMode="External"/><Relationship Id="rId4" Type="http://schemas.openxmlformats.org/officeDocument/2006/relationships/hyperlink" Target="mailto:virgil0824@gmail.com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garamibence@gmail.com" TargetMode="External"/><Relationship Id="rId18" Type="http://schemas.openxmlformats.org/officeDocument/2006/relationships/hyperlink" Target="mailto:szilagyi.miklos@hotmail.com" TargetMode="External"/><Relationship Id="rId26" Type="http://schemas.openxmlformats.org/officeDocument/2006/relationships/hyperlink" Target="mailto:1999szzs@gmail.com" TargetMode="External"/><Relationship Id="rId39" Type="http://schemas.openxmlformats.org/officeDocument/2006/relationships/hyperlink" Target="mailto:garmi2882.1@gmail.com" TargetMode="External"/><Relationship Id="rId21" Type="http://schemas.openxmlformats.org/officeDocument/2006/relationships/hyperlink" Target="mailto:galpatrik13@gmail.com" TargetMode="External"/><Relationship Id="rId34" Type="http://schemas.openxmlformats.org/officeDocument/2006/relationships/hyperlink" Target="mailto:pikethy.aron@gmail.com" TargetMode="External"/><Relationship Id="rId42" Type="http://schemas.openxmlformats.org/officeDocument/2006/relationships/hyperlink" Target="mailto:poormate@gmail.com" TargetMode="External"/><Relationship Id="rId7" Type="http://schemas.openxmlformats.org/officeDocument/2006/relationships/hyperlink" Target="mailto:davo.szabo@gmail.com" TargetMode="External"/><Relationship Id="rId2" Type="http://schemas.openxmlformats.org/officeDocument/2006/relationships/hyperlink" Target="mailto:mbalint987@gmail.com" TargetMode="External"/><Relationship Id="rId16" Type="http://schemas.openxmlformats.org/officeDocument/2006/relationships/hyperlink" Target="mailto:fogleins@gmail.com" TargetMode="External"/><Relationship Id="rId29" Type="http://schemas.openxmlformats.org/officeDocument/2006/relationships/hyperlink" Target="mailto:varnyu.dora@gmail.com" TargetMode="External"/><Relationship Id="rId1" Type="http://schemas.openxmlformats.org/officeDocument/2006/relationships/hyperlink" Target="mailto:barabos.csongi96@gmail.com" TargetMode="External"/><Relationship Id="rId6" Type="http://schemas.openxmlformats.org/officeDocument/2006/relationships/hyperlink" Target="mailto:varga.botond20@gmail.com" TargetMode="External"/><Relationship Id="rId11" Type="http://schemas.openxmlformats.org/officeDocument/2006/relationships/hyperlink" Target="mailto:eosze.david1@gmail.com" TargetMode="External"/><Relationship Id="rId24" Type="http://schemas.openxmlformats.org/officeDocument/2006/relationships/hyperlink" Target="mailto:zsomi96@gimail.com" TargetMode="External"/><Relationship Id="rId32" Type="http://schemas.openxmlformats.org/officeDocument/2006/relationships/hyperlink" Target="mailto:juhaszantal97@gmail.com" TargetMode="External"/><Relationship Id="rId37" Type="http://schemas.openxmlformats.org/officeDocument/2006/relationships/hyperlink" Target="mailto:magyarjanka@gmail.com" TargetMode="External"/><Relationship Id="rId40" Type="http://schemas.openxmlformats.org/officeDocument/2006/relationships/hyperlink" Target="mailto:toronyi.csabi@gmail.com" TargetMode="External"/><Relationship Id="rId45" Type="http://schemas.openxmlformats.org/officeDocument/2006/relationships/hyperlink" Target="mailto:vaci.balazs0818@freemail.hu" TargetMode="External"/><Relationship Id="rId5" Type="http://schemas.openxmlformats.org/officeDocument/2006/relationships/hyperlink" Target="mailto:banka2kr@gmail.com" TargetMode="External"/><Relationship Id="rId15" Type="http://schemas.openxmlformats.org/officeDocument/2006/relationships/hyperlink" Target="mailto:fogleins@gmail.com" TargetMode="External"/><Relationship Id="rId23" Type="http://schemas.openxmlformats.org/officeDocument/2006/relationships/hyperlink" Target="mailto:gatsjanos@gmail.com" TargetMode="External"/><Relationship Id="rId28" Type="http://schemas.openxmlformats.org/officeDocument/2006/relationships/hyperlink" Target="mailto:zsemberi.daniel@gmail.com" TargetMode="External"/><Relationship Id="rId36" Type="http://schemas.openxmlformats.org/officeDocument/2006/relationships/hyperlink" Target="mailto:mviki530@gmail.com" TargetMode="External"/><Relationship Id="rId10" Type="http://schemas.openxmlformats.org/officeDocument/2006/relationships/hyperlink" Target="mailto:akoskah10@freemail.hu" TargetMode="External"/><Relationship Id="rId19" Type="http://schemas.openxmlformats.org/officeDocument/2006/relationships/hyperlink" Target="mailto:gortva@outlook.hu" TargetMode="External"/><Relationship Id="rId31" Type="http://schemas.openxmlformats.org/officeDocument/2006/relationships/hyperlink" Target="mailto:baratiistok3@gmail.com" TargetMode="External"/><Relationship Id="rId44" Type="http://schemas.openxmlformats.org/officeDocument/2006/relationships/hyperlink" Target="mailto:mmateka89@gmail.com" TargetMode="External"/><Relationship Id="rId4" Type="http://schemas.openxmlformats.org/officeDocument/2006/relationships/hyperlink" Target="mailto:f_barni98@hotmail.com" TargetMode="External"/><Relationship Id="rId9" Type="http://schemas.openxmlformats.org/officeDocument/2006/relationships/hyperlink" Target="mailto:zahoranbence@hotmail.com" TargetMode="External"/><Relationship Id="rId14" Type="http://schemas.openxmlformats.org/officeDocument/2006/relationships/hyperlink" Target="mailto:wpatrik53@gmail.com" TargetMode="External"/><Relationship Id="rId22" Type="http://schemas.openxmlformats.org/officeDocument/2006/relationships/hyperlink" Target="mailto:takacszoltan97@gmail.com" TargetMode="External"/><Relationship Id="rId27" Type="http://schemas.openxmlformats.org/officeDocument/2006/relationships/hyperlink" Target="mailto:szekeresdani@gmail.com" TargetMode="External"/><Relationship Id="rId30" Type="http://schemas.openxmlformats.org/officeDocument/2006/relationships/hyperlink" Target="mailto:daniel@ruszin.hu" TargetMode="External"/><Relationship Id="rId35" Type="http://schemas.openxmlformats.org/officeDocument/2006/relationships/hyperlink" Target="mailto:nikkerzen@freemail.hu" TargetMode="External"/><Relationship Id="rId43" Type="http://schemas.openxmlformats.org/officeDocument/2006/relationships/hyperlink" Target="mailto:tigo40@freemail.hu" TargetMode="External"/><Relationship Id="rId8" Type="http://schemas.openxmlformats.org/officeDocument/2006/relationships/hyperlink" Target="mailto:marie.lana1963@citromail.hu" TargetMode="External"/><Relationship Id="rId3" Type="http://schemas.openxmlformats.org/officeDocument/2006/relationships/hyperlink" Target="mailto:nemtudokolvasni@gmail.com" TargetMode="External"/><Relationship Id="rId12" Type="http://schemas.openxmlformats.org/officeDocument/2006/relationships/hyperlink" Target="mailto:wpatrik53@gmail.com" TargetMode="External"/><Relationship Id="rId17" Type="http://schemas.openxmlformats.org/officeDocument/2006/relationships/hyperlink" Target="mailto:materex@gmail.com" TargetMode="External"/><Relationship Id="rId25" Type="http://schemas.openxmlformats.org/officeDocument/2006/relationships/hyperlink" Target="mailto:kovacs.marcell99@gmail.com" TargetMode="External"/><Relationship Id="rId33" Type="http://schemas.openxmlformats.org/officeDocument/2006/relationships/hyperlink" Target="mailto:1.horoland@gmail.com" TargetMode="External"/><Relationship Id="rId38" Type="http://schemas.openxmlformats.org/officeDocument/2006/relationships/hyperlink" Target="mailto:matusz040224@gmail.com" TargetMode="External"/><Relationship Id="rId46" Type="http://schemas.openxmlformats.org/officeDocument/2006/relationships/printerSettings" Target="../printerSettings/printerSettings9.bin"/><Relationship Id="rId20" Type="http://schemas.openxmlformats.org/officeDocument/2006/relationships/hyperlink" Target="mailto:szakalibenedek99@gmail.com" TargetMode="External"/><Relationship Id="rId41" Type="http://schemas.openxmlformats.org/officeDocument/2006/relationships/hyperlink" Target="mailto:magori.marc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opLeftCell="A7" zoomScale="70" zoomScaleNormal="70" workbookViewId="0">
      <selection activeCell="J12" sqref="J12"/>
    </sheetView>
  </sheetViews>
  <sheetFormatPr defaultRowHeight="12.75" x14ac:dyDescent="0.2"/>
  <cols>
    <col min="1" max="1" width="3.5703125" style="34" customWidth="1"/>
    <col min="2" max="2" width="31.42578125" style="36" customWidth="1"/>
    <col min="3" max="3" width="25.42578125" style="77" customWidth="1"/>
    <col min="4" max="7" width="9.5703125" hidden="1" customWidth="1"/>
    <col min="8" max="8" width="16.5703125" style="4" hidden="1" customWidth="1"/>
    <col min="9" max="9" width="10.5703125" style="36" customWidth="1"/>
    <col min="10" max="10" width="41.42578125" style="265" customWidth="1"/>
    <col min="11" max="11" width="23.42578125" style="4" customWidth="1"/>
    <col min="12" max="12" width="40.5703125" style="4" hidden="1" customWidth="1"/>
    <col min="13" max="14" width="10.85546875" style="4" hidden="1" customWidth="1"/>
    <col min="15" max="25" width="10.85546875" hidden="1" customWidth="1"/>
    <col min="26" max="26" width="10.85546875" customWidth="1"/>
    <col min="27" max="27" width="14.140625" customWidth="1"/>
    <col min="28" max="28" width="10.85546875" customWidth="1"/>
    <col min="29" max="30" width="11.28515625" customWidth="1"/>
  </cols>
  <sheetData>
    <row r="1" spans="1:29" ht="43.5" customHeight="1" x14ac:dyDescent="0.35">
      <c r="A1" s="32"/>
      <c r="B1" s="86" t="s">
        <v>0</v>
      </c>
      <c r="C1" s="86"/>
      <c r="G1" s="157" t="s">
        <v>1</v>
      </c>
      <c r="H1" s="157"/>
      <c r="I1" s="152"/>
      <c r="J1" s="297" t="s">
        <v>36</v>
      </c>
      <c r="K1" s="157"/>
      <c r="L1" s="157"/>
      <c r="M1" s="157"/>
      <c r="N1" s="157"/>
      <c r="O1" s="2"/>
      <c r="P1" s="2"/>
    </row>
    <row r="2" spans="1:29" ht="14.25" customHeight="1" thickBot="1" x14ac:dyDescent="0.25">
      <c r="B2" s="179"/>
      <c r="C2" s="180"/>
      <c r="D2" s="181"/>
      <c r="E2" s="181"/>
      <c r="F2" s="181"/>
      <c r="G2" s="181"/>
      <c r="H2" s="182"/>
      <c r="I2" s="179"/>
      <c r="J2" s="182"/>
    </row>
    <row r="3" spans="1:29" ht="26.25" customHeight="1" thickBot="1" x14ac:dyDescent="0.25">
      <c r="B3" s="85" t="s">
        <v>14</v>
      </c>
      <c r="C3" s="180" t="s">
        <v>38</v>
      </c>
      <c r="D3" s="181"/>
      <c r="E3" s="181"/>
      <c r="F3" s="181"/>
      <c r="G3" s="181"/>
      <c r="H3" s="182"/>
      <c r="I3" s="179"/>
      <c r="J3" s="182"/>
      <c r="N3" s="62" t="s">
        <v>24</v>
      </c>
      <c r="O3" s="63" t="s">
        <v>23</v>
      </c>
      <c r="P3" s="63" t="s">
        <v>25</v>
      </c>
      <c r="Q3" s="63" t="s">
        <v>37</v>
      </c>
      <c r="R3" s="63" t="s">
        <v>43</v>
      </c>
      <c r="S3" s="64" t="s">
        <v>33</v>
      </c>
      <c r="T3" s="197" t="s">
        <v>26</v>
      </c>
      <c r="U3" s="196" t="s">
        <v>44</v>
      </c>
      <c r="V3" s="63" t="s">
        <v>45</v>
      </c>
      <c r="W3" s="63" t="s">
        <v>35</v>
      </c>
      <c r="X3" s="63" t="s">
        <v>27</v>
      </c>
      <c r="Y3" s="292" t="s">
        <v>621</v>
      </c>
      <c r="Z3" s="291" t="s">
        <v>22</v>
      </c>
    </row>
    <row r="4" spans="1:29" s="2" customFormat="1" ht="21.75" customHeight="1" thickBot="1" x14ac:dyDescent="0.25">
      <c r="A4" s="91"/>
      <c r="B4" s="183" t="s">
        <v>3</v>
      </c>
      <c r="C4" s="184" t="s">
        <v>4</v>
      </c>
      <c r="D4" s="185" t="s">
        <v>5</v>
      </c>
      <c r="E4" s="186" t="s">
        <v>6</v>
      </c>
      <c r="F4" s="184" t="s">
        <v>7</v>
      </c>
      <c r="G4" s="187" t="s">
        <v>8</v>
      </c>
      <c r="H4" s="187" t="s">
        <v>9</v>
      </c>
      <c r="I4" s="188" t="s">
        <v>10</v>
      </c>
      <c r="J4" s="188" t="s">
        <v>11</v>
      </c>
      <c r="K4" s="20" t="s">
        <v>12</v>
      </c>
      <c r="L4" s="10" t="s">
        <v>31</v>
      </c>
      <c r="M4" s="11" t="s">
        <v>13</v>
      </c>
      <c r="N4" s="11" t="s">
        <v>13</v>
      </c>
      <c r="O4" s="10" t="s">
        <v>13</v>
      </c>
      <c r="P4" s="10" t="s">
        <v>13</v>
      </c>
      <c r="Q4" s="10" t="s">
        <v>13</v>
      </c>
      <c r="R4" s="10" t="s">
        <v>13</v>
      </c>
      <c r="S4" s="10" t="s">
        <v>13</v>
      </c>
      <c r="T4" s="10" t="s">
        <v>13</v>
      </c>
      <c r="U4" s="10" t="s">
        <v>13</v>
      </c>
      <c r="V4" s="10" t="s">
        <v>13</v>
      </c>
      <c r="W4" s="10" t="s">
        <v>13</v>
      </c>
      <c r="X4" s="10" t="s">
        <v>13</v>
      </c>
      <c r="Y4" s="10" t="s">
        <v>13</v>
      </c>
      <c r="Z4" s="30" t="s">
        <v>13</v>
      </c>
    </row>
    <row r="5" spans="1:29" s="2" customFormat="1" ht="40.5" customHeight="1" thickBot="1" x14ac:dyDescent="0.3">
      <c r="A5" s="159">
        <v>1</v>
      </c>
      <c r="B5" s="327" t="s">
        <v>117</v>
      </c>
      <c r="C5" s="545" t="s">
        <v>99</v>
      </c>
      <c r="D5" s="612" t="s">
        <v>100</v>
      </c>
      <c r="E5" s="334" t="s">
        <v>101</v>
      </c>
      <c r="F5" s="326" t="s">
        <v>102</v>
      </c>
      <c r="G5" s="624"/>
      <c r="H5" s="190"/>
      <c r="I5" s="631"/>
      <c r="J5" s="634" t="s">
        <v>134</v>
      </c>
      <c r="K5" s="637" t="s">
        <v>146</v>
      </c>
      <c r="L5" s="640"/>
      <c r="M5" s="303"/>
      <c r="N5" s="642">
        <v>10</v>
      </c>
      <c r="O5" s="643">
        <v>9</v>
      </c>
      <c r="P5" s="103">
        <v>10</v>
      </c>
      <c r="Q5" s="103">
        <v>10</v>
      </c>
      <c r="R5" s="103">
        <v>10</v>
      </c>
      <c r="S5" s="103">
        <v>10</v>
      </c>
      <c r="T5" s="103">
        <v>10</v>
      </c>
      <c r="U5" s="103">
        <v>10</v>
      </c>
      <c r="V5" s="103"/>
      <c r="W5" s="103">
        <v>10</v>
      </c>
      <c r="X5" s="103"/>
      <c r="Y5" s="645">
        <v>9</v>
      </c>
      <c r="Z5" s="712">
        <f t="shared" ref="Z5:Z19" si="0">AVERAGEIF(N5:Y5,"&gt;0")*10</f>
        <v>98</v>
      </c>
      <c r="AA5" s="74">
        <f t="shared" ref="AA5:AA20" si="1">RANK(Z5,Z$5:Z$20)</f>
        <v>1</v>
      </c>
    </row>
    <row r="6" spans="1:29" s="2" customFormat="1" ht="45.75" customHeight="1" thickBot="1" x14ac:dyDescent="0.3">
      <c r="A6" s="159">
        <v>2</v>
      </c>
      <c r="B6" s="331" t="s">
        <v>108</v>
      </c>
      <c r="C6" s="610" t="s">
        <v>63</v>
      </c>
      <c r="D6" s="615" t="s">
        <v>64</v>
      </c>
      <c r="E6" s="619" t="s">
        <v>65</v>
      </c>
      <c r="F6" s="621" t="s">
        <v>66</v>
      </c>
      <c r="G6" s="266"/>
      <c r="H6" s="267"/>
      <c r="I6" s="632"/>
      <c r="J6" s="636" t="s">
        <v>125</v>
      </c>
      <c r="K6" s="638" t="s">
        <v>138</v>
      </c>
      <c r="L6" s="208"/>
      <c r="M6" s="301"/>
      <c r="N6" s="268">
        <v>10</v>
      </c>
      <c r="O6" s="99">
        <v>10</v>
      </c>
      <c r="P6" s="100">
        <v>10</v>
      </c>
      <c r="Q6" s="100">
        <v>10</v>
      </c>
      <c r="R6" s="100">
        <v>10</v>
      </c>
      <c r="S6" s="100">
        <v>10</v>
      </c>
      <c r="T6" s="100">
        <v>10</v>
      </c>
      <c r="U6" s="100">
        <v>10</v>
      </c>
      <c r="V6" s="100"/>
      <c r="W6" s="100">
        <v>8</v>
      </c>
      <c r="X6" s="100"/>
      <c r="Y6" s="294">
        <v>9</v>
      </c>
      <c r="Z6" s="712">
        <f t="shared" si="0"/>
        <v>97</v>
      </c>
      <c r="AA6" s="74">
        <f t="shared" si="1"/>
        <v>2</v>
      </c>
      <c r="AB6" s="115"/>
    </row>
    <row r="7" spans="1:29" s="2" customFormat="1" ht="53.25" customHeight="1" thickBot="1" x14ac:dyDescent="0.3">
      <c r="A7" s="123">
        <v>3</v>
      </c>
      <c r="B7" s="329" t="s">
        <v>105</v>
      </c>
      <c r="C7" s="406" t="s">
        <v>620</v>
      </c>
      <c r="D7" s="417" t="s">
        <v>52</v>
      </c>
      <c r="E7" s="325" t="s">
        <v>53</v>
      </c>
      <c r="F7" s="332" t="s">
        <v>54</v>
      </c>
      <c r="G7" s="266"/>
      <c r="H7" s="267"/>
      <c r="I7" s="227" t="s">
        <v>119</v>
      </c>
      <c r="J7" s="228" t="s">
        <v>122</v>
      </c>
      <c r="K7" s="333" t="s">
        <v>136</v>
      </c>
      <c r="L7" s="208"/>
      <c r="M7" s="301"/>
      <c r="N7" s="269">
        <v>9</v>
      </c>
      <c r="O7" s="99">
        <v>8</v>
      </c>
      <c r="P7" s="100">
        <v>8</v>
      </c>
      <c r="Q7" s="100">
        <v>9</v>
      </c>
      <c r="R7" s="100">
        <v>9</v>
      </c>
      <c r="S7" s="100">
        <v>10</v>
      </c>
      <c r="T7" s="100">
        <v>9</v>
      </c>
      <c r="U7" s="100">
        <v>9</v>
      </c>
      <c r="V7" s="100"/>
      <c r="W7" s="100">
        <v>10</v>
      </c>
      <c r="X7" s="100"/>
      <c r="Y7" s="294">
        <v>8</v>
      </c>
      <c r="Z7" s="712">
        <f t="shared" si="0"/>
        <v>89</v>
      </c>
      <c r="AA7" s="74">
        <f t="shared" si="1"/>
        <v>3</v>
      </c>
      <c r="AB7" s="115"/>
      <c r="AC7" s="121"/>
    </row>
    <row r="8" spans="1:29" s="2" customFormat="1" ht="40.5" customHeight="1" thickBot="1" x14ac:dyDescent="0.3">
      <c r="A8" s="159">
        <v>4</v>
      </c>
      <c r="B8" s="329" t="s">
        <v>114</v>
      </c>
      <c r="C8" s="422" t="s">
        <v>87</v>
      </c>
      <c r="D8" s="418" t="s">
        <v>88</v>
      </c>
      <c r="E8" s="325" t="s">
        <v>89</v>
      </c>
      <c r="F8" s="328" t="s">
        <v>90</v>
      </c>
      <c r="G8" s="624"/>
      <c r="H8" s="190"/>
      <c r="I8" s="229"/>
      <c r="J8" s="189" t="s">
        <v>131</v>
      </c>
      <c r="K8" s="333" t="s">
        <v>143</v>
      </c>
      <c r="L8" s="230"/>
      <c r="M8" s="303"/>
      <c r="N8" s="101">
        <v>9</v>
      </c>
      <c r="O8" s="644">
        <v>9</v>
      </c>
      <c r="P8" s="102">
        <v>10</v>
      </c>
      <c r="Q8" s="102">
        <v>8</v>
      </c>
      <c r="R8" s="102">
        <v>6</v>
      </c>
      <c r="S8" s="102">
        <v>9</v>
      </c>
      <c r="T8" s="102">
        <v>7</v>
      </c>
      <c r="U8" s="102">
        <v>10</v>
      </c>
      <c r="V8" s="102"/>
      <c r="W8" s="102">
        <v>7</v>
      </c>
      <c r="X8" s="102"/>
      <c r="Y8" s="482">
        <v>8</v>
      </c>
      <c r="Z8" s="712">
        <f t="shared" si="0"/>
        <v>83</v>
      </c>
      <c r="AA8" s="74">
        <f t="shared" si="1"/>
        <v>4</v>
      </c>
      <c r="AC8" s="121"/>
    </row>
    <row r="9" spans="1:29" s="2" customFormat="1" ht="40.5" customHeight="1" thickBot="1" x14ac:dyDescent="0.3">
      <c r="A9" s="123">
        <v>5</v>
      </c>
      <c r="B9" s="329" t="s">
        <v>103</v>
      </c>
      <c r="C9" s="406" t="s">
        <v>619</v>
      </c>
      <c r="D9" s="614" t="s">
        <v>46</v>
      </c>
      <c r="E9" s="325" t="s">
        <v>47</v>
      </c>
      <c r="F9" s="328" t="s">
        <v>48</v>
      </c>
      <c r="G9" s="626"/>
      <c r="H9" s="626"/>
      <c r="I9" s="227" t="s">
        <v>118</v>
      </c>
      <c r="J9" s="635" t="s">
        <v>120</v>
      </c>
      <c r="K9" s="329"/>
      <c r="L9" s="305"/>
      <c r="M9" s="641"/>
      <c r="N9" s="540" t="s">
        <v>622</v>
      </c>
      <c r="O9" s="97">
        <v>9</v>
      </c>
      <c r="P9" s="98">
        <v>10</v>
      </c>
      <c r="Q9" s="98">
        <v>9</v>
      </c>
      <c r="R9" s="98">
        <v>5</v>
      </c>
      <c r="S9" s="98">
        <v>8</v>
      </c>
      <c r="T9" s="98">
        <v>8</v>
      </c>
      <c r="U9" s="98">
        <v>9</v>
      </c>
      <c r="V9" s="98"/>
      <c r="W9" s="98">
        <v>8</v>
      </c>
      <c r="X9" s="98"/>
      <c r="Y9" s="293">
        <v>7</v>
      </c>
      <c r="Z9" s="712">
        <f t="shared" si="0"/>
        <v>81.111111111111114</v>
      </c>
      <c r="AA9" s="74">
        <f t="shared" si="1"/>
        <v>5</v>
      </c>
      <c r="AB9" s="115"/>
      <c r="AC9" s="121"/>
    </row>
    <row r="10" spans="1:29" s="2" customFormat="1" ht="40.5" customHeight="1" thickBot="1" x14ac:dyDescent="0.3">
      <c r="A10" s="159">
        <v>6</v>
      </c>
      <c r="B10" s="329" t="s">
        <v>107</v>
      </c>
      <c r="C10" s="611" t="s">
        <v>59</v>
      </c>
      <c r="D10" s="418" t="s">
        <v>60</v>
      </c>
      <c r="E10" s="325" t="s">
        <v>61</v>
      </c>
      <c r="F10" s="332" t="s">
        <v>62</v>
      </c>
      <c r="G10" s="270"/>
      <c r="H10" s="271"/>
      <c r="I10" s="229"/>
      <c r="J10" s="189" t="s">
        <v>124</v>
      </c>
      <c r="K10" s="329" t="s">
        <v>137</v>
      </c>
      <c r="L10" s="218"/>
      <c r="M10" s="302"/>
      <c r="N10" s="288">
        <v>9</v>
      </c>
      <c r="O10" s="289">
        <v>9</v>
      </c>
      <c r="P10" s="290">
        <v>7</v>
      </c>
      <c r="Q10" s="290">
        <v>7</v>
      </c>
      <c r="R10" s="290">
        <v>8</v>
      </c>
      <c r="S10" s="290">
        <v>7</v>
      </c>
      <c r="T10" s="290">
        <v>9</v>
      </c>
      <c r="U10" s="290">
        <v>9</v>
      </c>
      <c r="V10" s="290"/>
      <c r="W10" s="290">
        <v>7</v>
      </c>
      <c r="X10" s="290"/>
      <c r="Y10" s="295">
        <v>8</v>
      </c>
      <c r="Z10" s="712">
        <f t="shared" si="0"/>
        <v>80</v>
      </c>
      <c r="AA10" s="74">
        <f t="shared" si="1"/>
        <v>6</v>
      </c>
      <c r="AC10" s="121"/>
    </row>
    <row r="11" spans="1:29" ht="40.5" customHeight="1" thickBot="1" x14ac:dyDescent="0.3">
      <c r="A11" s="123">
        <v>7</v>
      </c>
      <c r="B11" s="329" t="s">
        <v>113</v>
      </c>
      <c r="C11" s="422" t="s">
        <v>83</v>
      </c>
      <c r="D11" s="420" t="s">
        <v>84</v>
      </c>
      <c r="E11" s="325" t="s">
        <v>85</v>
      </c>
      <c r="F11" s="332" t="s">
        <v>86</v>
      </c>
      <c r="G11" s="335"/>
      <c r="H11" s="336"/>
      <c r="I11" s="229"/>
      <c r="J11" s="189" t="s">
        <v>130</v>
      </c>
      <c r="K11" s="329" t="s">
        <v>142</v>
      </c>
      <c r="L11" s="230"/>
      <c r="M11" s="303"/>
      <c r="N11" s="101">
        <v>6</v>
      </c>
      <c r="O11" s="102"/>
      <c r="P11" s="102">
        <v>5</v>
      </c>
      <c r="Q11" s="102">
        <v>7</v>
      </c>
      <c r="R11" s="102">
        <v>8</v>
      </c>
      <c r="S11" s="102">
        <v>10</v>
      </c>
      <c r="T11" s="102">
        <v>9</v>
      </c>
      <c r="U11" s="102">
        <v>8</v>
      </c>
      <c r="V11" s="102"/>
      <c r="W11" s="102">
        <v>10</v>
      </c>
      <c r="X11" s="102"/>
      <c r="Y11" s="482">
        <v>9</v>
      </c>
      <c r="Z11" s="712">
        <f t="shared" si="0"/>
        <v>80</v>
      </c>
      <c r="AA11" s="74">
        <f t="shared" si="1"/>
        <v>6</v>
      </c>
      <c r="AB11">
        <v>7</v>
      </c>
      <c r="AC11">
        <f>COUNT(AC2:AC10)</f>
        <v>0</v>
      </c>
    </row>
    <row r="12" spans="1:29" ht="51" customHeight="1" thickBot="1" x14ac:dyDescent="0.3">
      <c r="A12" s="159">
        <v>8</v>
      </c>
      <c r="B12" s="329" t="s">
        <v>357</v>
      </c>
      <c r="C12" s="422" t="s">
        <v>345</v>
      </c>
      <c r="D12" s="616" t="s">
        <v>346</v>
      </c>
      <c r="E12" s="273" t="s">
        <v>347</v>
      </c>
      <c r="F12" s="622" t="s">
        <v>348</v>
      </c>
      <c r="G12" s="2"/>
      <c r="H12" s="60"/>
      <c r="I12" s="128"/>
      <c r="J12" s="279" t="s">
        <v>364</v>
      </c>
      <c r="K12" s="287" t="s">
        <v>365</v>
      </c>
      <c r="L12" s="230"/>
      <c r="M12" s="303"/>
      <c r="N12" s="101">
        <v>9</v>
      </c>
      <c r="O12" s="102">
        <v>7</v>
      </c>
      <c r="P12" s="102">
        <v>7</v>
      </c>
      <c r="Q12" s="102">
        <v>8</v>
      </c>
      <c r="R12" s="102">
        <v>6</v>
      </c>
      <c r="S12" s="102">
        <v>8</v>
      </c>
      <c r="T12" s="102">
        <v>6</v>
      </c>
      <c r="U12" s="102">
        <v>10</v>
      </c>
      <c r="V12" s="102"/>
      <c r="W12" s="102">
        <v>7</v>
      </c>
      <c r="X12" s="102"/>
      <c r="Y12" s="482"/>
      <c r="Z12" s="712">
        <f t="shared" si="0"/>
        <v>75.555555555555557</v>
      </c>
      <c r="AA12" s="74">
        <f t="shared" si="1"/>
        <v>8</v>
      </c>
    </row>
    <row r="13" spans="1:29" ht="40.5" customHeight="1" thickBot="1" x14ac:dyDescent="0.3">
      <c r="A13" s="123">
        <v>9</v>
      </c>
      <c r="B13" s="329" t="s">
        <v>115</v>
      </c>
      <c r="C13" s="406" t="s">
        <v>91</v>
      </c>
      <c r="D13" s="421" t="s">
        <v>92</v>
      </c>
      <c r="E13" s="618" t="s">
        <v>93</v>
      </c>
      <c r="F13" s="328" t="s">
        <v>94</v>
      </c>
      <c r="G13" s="335"/>
      <c r="H13" s="336"/>
      <c r="I13" s="468"/>
      <c r="J13" s="338" t="s">
        <v>132</v>
      </c>
      <c r="K13" s="339" t="s">
        <v>144</v>
      </c>
      <c r="L13" s="230"/>
      <c r="M13" s="303"/>
      <c r="N13" s="101">
        <v>10</v>
      </c>
      <c r="O13" s="102">
        <v>8</v>
      </c>
      <c r="P13" s="102">
        <v>8</v>
      </c>
      <c r="Q13" s="102">
        <v>6</v>
      </c>
      <c r="R13" s="102">
        <v>4</v>
      </c>
      <c r="S13" s="102">
        <v>6</v>
      </c>
      <c r="T13" s="102">
        <v>8</v>
      </c>
      <c r="U13" s="102">
        <v>10</v>
      </c>
      <c r="V13" s="102"/>
      <c r="W13" s="102">
        <v>8</v>
      </c>
      <c r="X13" s="102"/>
      <c r="Y13" s="482">
        <v>6</v>
      </c>
      <c r="Z13" s="712">
        <f t="shared" si="0"/>
        <v>74</v>
      </c>
      <c r="AA13" s="74">
        <f t="shared" si="1"/>
        <v>9</v>
      </c>
    </row>
    <row r="14" spans="1:29" ht="65.25" customHeight="1" x14ac:dyDescent="0.25">
      <c r="A14" s="159">
        <v>10</v>
      </c>
      <c r="B14" s="329" t="s">
        <v>111</v>
      </c>
      <c r="C14" s="422" t="s">
        <v>75</v>
      </c>
      <c r="D14" s="1395" t="s">
        <v>76</v>
      </c>
      <c r="E14" s="1396" t="s">
        <v>77</v>
      </c>
      <c r="F14" s="328" t="s">
        <v>78</v>
      </c>
      <c r="G14" s="1397"/>
      <c r="H14" s="1398"/>
      <c r="I14" s="1399"/>
      <c r="J14" s="1400" t="s">
        <v>128</v>
      </c>
      <c r="K14" s="1401" t="s">
        <v>140</v>
      </c>
      <c r="L14" s="230"/>
      <c r="M14" s="303"/>
      <c r="N14" s="101">
        <v>7</v>
      </c>
      <c r="O14" s="102">
        <v>7</v>
      </c>
      <c r="P14" s="102">
        <v>7</v>
      </c>
      <c r="Q14" s="102">
        <v>8</v>
      </c>
      <c r="R14" s="102">
        <v>8</v>
      </c>
      <c r="S14" s="102">
        <v>7</v>
      </c>
      <c r="T14" s="102">
        <v>8</v>
      </c>
      <c r="U14" s="102">
        <v>8</v>
      </c>
      <c r="V14" s="102"/>
      <c r="W14" s="102">
        <v>5</v>
      </c>
      <c r="X14" s="102"/>
      <c r="Y14" s="482">
        <v>7</v>
      </c>
      <c r="Z14" s="712">
        <f t="shared" si="0"/>
        <v>72</v>
      </c>
      <c r="AA14" s="74">
        <f t="shared" si="1"/>
        <v>10</v>
      </c>
    </row>
    <row r="15" spans="1:29" ht="40.5" customHeight="1" thickBot="1" x14ac:dyDescent="0.3">
      <c r="A15" s="706">
        <v>11</v>
      </c>
      <c r="B15" s="331" t="s">
        <v>109</v>
      </c>
      <c r="C15" s="422" t="s">
        <v>67</v>
      </c>
      <c r="D15" s="707" t="s">
        <v>68</v>
      </c>
      <c r="E15" s="330" t="s">
        <v>69</v>
      </c>
      <c r="F15" s="621" t="s">
        <v>70</v>
      </c>
      <c r="G15" s="335"/>
      <c r="H15" s="336"/>
      <c r="I15" s="708"/>
      <c r="J15" s="709" t="s">
        <v>126</v>
      </c>
      <c r="K15" s="331" t="s">
        <v>139</v>
      </c>
      <c r="L15" s="710"/>
      <c r="M15" s="711"/>
      <c r="N15" s="642">
        <v>5</v>
      </c>
      <c r="O15" s="103">
        <v>7</v>
      </c>
      <c r="P15" s="103">
        <v>9</v>
      </c>
      <c r="Q15" s="103">
        <v>6</v>
      </c>
      <c r="R15" s="103">
        <v>4</v>
      </c>
      <c r="S15" s="103">
        <v>6</v>
      </c>
      <c r="T15" s="103">
        <v>8</v>
      </c>
      <c r="U15" s="103">
        <v>9</v>
      </c>
      <c r="V15" s="103"/>
      <c r="W15" s="103">
        <v>8</v>
      </c>
      <c r="X15" s="103"/>
      <c r="Y15" s="645">
        <v>5</v>
      </c>
      <c r="Z15" s="713">
        <f t="shared" si="0"/>
        <v>67</v>
      </c>
      <c r="AA15" s="74">
        <f t="shared" si="1"/>
        <v>11</v>
      </c>
    </row>
    <row r="16" spans="1:29" ht="40.5" customHeight="1" thickBot="1" x14ac:dyDescent="0.3">
      <c r="A16" s="159">
        <v>12</v>
      </c>
      <c r="B16" s="329" t="s">
        <v>106</v>
      </c>
      <c r="C16" s="422" t="s">
        <v>55</v>
      </c>
      <c r="D16" s="418" t="s">
        <v>56</v>
      </c>
      <c r="E16" s="325" t="s">
        <v>57</v>
      </c>
      <c r="F16" s="332" t="s">
        <v>58</v>
      </c>
      <c r="G16" s="627"/>
      <c r="H16" s="629"/>
      <c r="I16" s="229"/>
      <c r="J16" s="189" t="s">
        <v>123</v>
      </c>
      <c r="K16" s="329"/>
      <c r="L16" s="305"/>
      <c r="M16" s="300"/>
      <c r="N16" s="269">
        <v>7</v>
      </c>
      <c r="O16" s="100">
        <v>7</v>
      </c>
      <c r="P16" s="100">
        <v>6</v>
      </c>
      <c r="Q16" s="100">
        <v>6</v>
      </c>
      <c r="R16" s="100">
        <v>5</v>
      </c>
      <c r="S16" s="100">
        <v>8</v>
      </c>
      <c r="T16" s="100">
        <v>6</v>
      </c>
      <c r="U16" s="100">
        <v>8</v>
      </c>
      <c r="V16" s="100"/>
      <c r="W16" s="100">
        <v>6</v>
      </c>
      <c r="X16" s="100"/>
      <c r="Y16" s="294">
        <v>6</v>
      </c>
      <c r="Z16" s="712">
        <f t="shared" si="0"/>
        <v>65</v>
      </c>
      <c r="AA16" s="74">
        <f t="shared" si="1"/>
        <v>12</v>
      </c>
    </row>
    <row r="17" spans="1:27" ht="40.5" customHeight="1" thickBot="1" x14ac:dyDescent="0.3">
      <c r="A17" s="123">
        <v>13</v>
      </c>
      <c r="B17" s="329" t="s">
        <v>104</v>
      </c>
      <c r="C17" s="422" t="s">
        <v>210</v>
      </c>
      <c r="D17" s="614" t="s">
        <v>49</v>
      </c>
      <c r="E17" s="325" t="s">
        <v>50</v>
      </c>
      <c r="F17" s="328" t="s">
        <v>51</v>
      </c>
      <c r="G17" s="625"/>
      <c r="H17" s="625"/>
      <c r="I17" s="227" t="s">
        <v>118</v>
      </c>
      <c r="J17" s="635" t="s">
        <v>121</v>
      </c>
      <c r="K17" s="329" t="s">
        <v>135</v>
      </c>
      <c r="L17" s="208"/>
      <c r="M17" s="301"/>
      <c r="N17" s="269">
        <v>6</v>
      </c>
      <c r="O17" s="100">
        <v>5</v>
      </c>
      <c r="P17" s="100">
        <v>6</v>
      </c>
      <c r="Q17" s="100">
        <v>5</v>
      </c>
      <c r="R17" s="100">
        <v>5</v>
      </c>
      <c r="S17" s="100">
        <v>4</v>
      </c>
      <c r="T17" s="100">
        <v>7</v>
      </c>
      <c r="U17" s="100">
        <v>8</v>
      </c>
      <c r="V17" s="100"/>
      <c r="W17" s="100">
        <v>7</v>
      </c>
      <c r="X17" s="100"/>
      <c r="Y17" s="294">
        <v>5</v>
      </c>
      <c r="Z17" s="712">
        <f t="shared" si="0"/>
        <v>58</v>
      </c>
      <c r="AA17" s="74">
        <f t="shared" si="1"/>
        <v>13</v>
      </c>
    </row>
    <row r="18" spans="1:27" ht="48" customHeight="1" thickBot="1" x14ac:dyDescent="0.3">
      <c r="A18" s="159">
        <v>14</v>
      </c>
      <c r="B18" s="329" t="s">
        <v>112</v>
      </c>
      <c r="C18" s="406" t="s">
        <v>79</v>
      </c>
      <c r="D18" s="419" t="s">
        <v>80</v>
      </c>
      <c r="E18" s="325" t="s">
        <v>81</v>
      </c>
      <c r="F18" s="328" t="s">
        <v>82</v>
      </c>
      <c r="G18" s="335"/>
      <c r="H18" s="336"/>
      <c r="I18" s="467"/>
      <c r="J18" s="193" t="s">
        <v>129</v>
      </c>
      <c r="K18" s="337" t="s">
        <v>141</v>
      </c>
      <c r="L18" s="230"/>
      <c r="M18" s="303"/>
      <c r="N18" s="101">
        <v>5</v>
      </c>
      <c r="O18" s="102">
        <v>6</v>
      </c>
      <c r="P18" s="102">
        <v>6</v>
      </c>
      <c r="Q18" s="102">
        <v>5</v>
      </c>
      <c r="R18" s="102">
        <v>4</v>
      </c>
      <c r="S18" s="102">
        <v>5</v>
      </c>
      <c r="T18" s="102">
        <v>5</v>
      </c>
      <c r="U18" s="102">
        <v>7</v>
      </c>
      <c r="V18" s="102"/>
      <c r="W18" s="102">
        <v>7</v>
      </c>
      <c r="X18" s="102"/>
      <c r="Y18" s="482">
        <v>6</v>
      </c>
      <c r="Z18" s="712">
        <f t="shared" si="0"/>
        <v>56</v>
      </c>
      <c r="AA18" s="74">
        <f t="shared" si="1"/>
        <v>14</v>
      </c>
    </row>
    <row r="19" spans="1:27" ht="40.5" customHeight="1" thickBot="1" x14ac:dyDescent="0.3">
      <c r="A19" s="123">
        <v>15</v>
      </c>
      <c r="B19" s="416" t="s">
        <v>116</v>
      </c>
      <c r="C19" s="423" t="s">
        <v>95</v>
      </c>
      <c r="D19" s="613" t="s">
        <v>96</v>
      </c>
      <c r="E19" s="408" t="s">
        <v>97</v>
      </c>
      <c r="F19" s="409" t="s">
        <v>98</v>
      </c>
      <c r="G19" s="335"/>
      <c r="H19" s="336"/>
      <c r="I19" s="479"/>
      <c r="J19" s="410" t="s">
        <v>133</v>
      </c>
      <c r="K19" s="411" t="s">
        <v>145</v>
      </c>
      <c r="L19" s="412"/>
      <c r="M19" s="413"/>
      <c r="N19" s="250">
        <v>4</v>
      </c>
      <c r="O19" s="234">
        <v>5</v>
      </c>
      <c r="P19" s="234">
        <v>5</v>
      </c>
      <c r="Q19" s="234">
        <v>5</v>
      </c>
      <c r="R19" s="234">
        <v>4</v>
      </c>
      <c r="S19" s="234">
        <v>4</v>
      </c>
      <c r="T19" s="234">
        <v>5</v>
      </c>
      <c r="U19" s="234">
        <v>8</v>
      </c>
      <c r="V19" s="234"/>
      <c r="W19" s="234">
        <v>6</v>
      </c>
      <c r="X19" s="234"/>
      <c r="Y19" s="483">
        <v>5</v>
      </c>
      <c r="Z19" s="712">
        <f t="shared" si="0"/>
        <v>51</v>
      </c>
      <c r="AA19" s="74">
        <f t="shared" si="1"/>
        <v>15</v>
      </c>
    </row>
    <row r="20" spans="1:27" ht="46.5" thickBot="1" x14ac:dyDescent="0.3">
      <c r="A20" s="575">
        <v>16</v>
      </c>
      <c r="B20" s="390" t="s">
        <v>110</v>
      </c>
      <c r="C20" s="509" t="s">
        <v>71</v>
      </c>
      <c r="D20" s="617" t="s">
        <v>72</v>
      </c>
      <c r="E20" s="620" t="s">
        <v>73</v>
      </c>
      <c r="F20" s="623" t="s">
        <v>74</v>
      </c>
      <c r="G20" s="628"/>
      <c r="H20" s="630"/>
      <c r="I20" s="633"/>
      <c r="J20" s="630" t="s">
        <v>127</v>
      </c>
      <c r="K20" s="639"/>
      <c r="L20" s="231"/>
      <c r="M20" s="304"/>
      <c r="N20" s="503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646"/>
      <c r="Z20" s="714">
        <v>0</v>
      </c>
      <c r="AA20" s="74">
        <f t="shared" si="1"/>
        <v>16</v>
      </c>
    </row>
  </sheetData>
  <sortState ref="B5:AA20">
    <sortCondition descending="1" ref="Z5:Z20"/>
  </sortState>
  <phoneticPr fontId="20" type="noConversion"/>
  <hyperlinks>
    <hyperlink ref="F9" r:id="rId1"/>
    <hyperlink ref="F17" r:id="rId2"/>
    <hyperlink ref="F7" r:id="rId3"/>
    <hyperlink ref="F16" r:id="rId4"/>
    <hyperlink ref="F10" r:id="rId5"/>
    <hyperlink ref="F15" r:id="rId6"/>
    <hyperlink ref="F20" r:id="rId7"/>
    <hyperlink ref="F14" r:id="rId8"/>
    <hyperlink ref="F18" r:id="rId9"/>
    <hyperlink ref="F11" r:id="rId10"/>
    <hyperlink ref="F8" r:id="rId11"/>
    <hyperlink ref="F13" r:id="rId12"/>
    <hyperlink ref="F19" r:id="rId13"/>
    <hyperlink ref="F5" r:id="rId14"/>
    <hyperlink ref="F12" r:id="rId15"/>
  </hyperlinks>
  <pageMargins left="0.59055118110236227" right="0.59055118110236227" top="0.59055118110236227" bottom="0.98425196850393704" header="0.51181102362204722" footer="0.51181102362204722"/>
  <pageSetup paperSize="9" scale="70" orientation="landscape" r:id="rId16"/>
  <headerFooter alignWithMargins="0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="70" zoomScaleNormal="70" workbookViewId="0">
      <selection activeCell="K8" sqref="K8"/>
    </sheetView>
  </sheetViews>
  <sheetFormatPr defaultRowHeight="12.75" x14ac:dyDescent="0.2"/>
  <cols>
    <col min="1" max="1" width="3.5703125" customWidth="1"/>
    <col min="2" max="2" width="25.85546875" style="4" customWidth="1"/>
    <col min="3" max="3" width="23" customWidth="1"/>
    <col min="4" max="5" width="0.28515625" hidden="1" customWidth="1"/>
    <col min="6" max="6" width="0.140625" hidden="1" customWidth="1"/>
    <col min="7" max="7" width="0.28515625" hidden="1" customWidth="1"/>
    <col min="8" max="8" width="18.140625" style="4" hidden="1" customWidth="1"/>
    <col min="9" max="9" width="9.7109375" style="4" customWidth="1"/>
    <col min="10" max="10" width="42.5703125" style="265" customWidth="1"/>
    <col min="11" max="11" width="23.5703125" style="265" customWidth="1"/>
    <col min="12" max="12" width="37.85546875" style="265" hidden="1" customWidth="1"/>
    <col min="13" max="13" width="11.28515625" style="265" hidden="1" customWidth="1"/>
    <col min="14" max="14" width="11.28515625" style="4" hidden="1" customWidth="1"/>
    <col min="15" max="25" width="11.28515625" hidden="1" customWidth="1"/>
    <col min="26" max="28" width="11.28515625" customWidth="1"/>
    <col min="29" max="30" width="10.42578125" customWidth="1"/>
  </cols>
  <sheetData>
    <row r="1" spans="1:28" ht="44.25" customHeight="1" thickBot="1" x14ac:dyDescent="0.4">
      <c r="A1" s="1"/>
      <c r="B1" s="93" t="s">
        <v>15</v>
      </c>
      <c r="C1" s="1"/>
      <c r="G1" s="158" t="s">
        <v>1</v>
      </c>
      <c r="H1" s="158"/>
      <c r="I1" s="158"/>
      <c r="J1" s="297" t="s">
        <v>36</v>
      </c>
      <c r="K1" s="158"/>
      <c r="L1" s="158"/>
      <c r="M1" s="158"/>
      <c r="N1" s="158"/>
      <c r="O1" s="2"/>
      <c r="P1" s="2"/>
    </row>
    <row r="2" spans="1:28" ht="30.75" customHeight="1" thickBot="1" x14ac:dyDescent="0.3">
      <c r="B2" s="35" t="s">
        <v>2</v>
      </c>
      <c r="C2" s="139" t="s">
        <v>39</v>
      </c>
      <c r="N2" s="62" t="s">
        <v>24</v>
      </c>
      <c r="O2" s="63" t="s">
        <v>23</v>
      </c>
      <c r="P2" s="63" t="s">
        <v>25</v>
      </c>
      <c r="Q2" s="63" t="s">
        <v>37</v>
      </c>
      <c r="R2" s="63" t="s">
        <v>43</v>
      </c>
      <c r="S2" s="64" t="s">
        <v>33</v>
      </c>
      <c r="T2" s="197" t="s">
        <v>26</v>
      </c>
      <c r="U2" s="196" t="s">
        <v>44</v>
      </c>
      <c r="V2" s="63" t="s">
        <v>45</v>
      </c>
      <c r="W2" s="63" t="s">
        <v>35</v>
      </c>
      <c r="X2" s="63" t="s">
        <v>27</v>
      </c>
      <c r="Y2" s="64" t="s">
        <v>621</v>
      </c>
      <c r="Z2" s="66" t="s">
        <v>22</v>
      </c>
    </row>
    <row r="3" spans="1:28" ht="24" customHeight="1" thickBot="1" x14ac:dyDescent="0.25">
      <c r="A3" s="91"/>
      <c r="B3" s="131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18" t="s">
        <v>8</v>
      </c>
      <c r="H3" s="18" t="s">
        <v>9</v>
      </c>
      <c r="I3" s="19" t="s">
        <v>10</v>
      </c>
      <c r="J3" s="19" t="s">
        <v>11</v>
      </c>
      <c r="K3" s="19" t="s">
        <v>12</v>
      </c>
      <c r="L3" s="19" t="s">
        <v>31</v>
      </c>
      <c r="M3" s="80" t="s">
        <v>13</v>
      </c>
      <c r="N3" s="29" t="s">
        <v>13</v>
      </c>
      <c r="O3" s="29" t="s">
        <v>13</v>
      </c>
      <c r="P3" s="29" t="s">
        <v>13</v>
      </c>
      <c r="Q3" s="29" t="s">
        <v>13</v>
      </c>
      <c r="R3" s="29" t="s">
        <v>13</v>
      </c>
      <c r="S3" s="29" t="s">
        <v>13</v>
      </c>
      <c r="T3" s="29" t="s">
        <v>13</v>
      </c>
      <c r="U3" s="29" t="s">
        <v>13</v>
      </c>
      <c r="V3" s="29" t="s">
        <v>13</v>
      </c>
      <c r="W3" s="29" t="s">
        <v>13</v>
      </c>
      <c r="X3" s="29" t="s">
        <v>13</v>
      </c>
      <c r="Y3" s="67" t="s">
        <v>13</v>
      </c>
      <c r="Z3" s="10" t="s">
        <v>13</v>
      </c>
    </row>
    <row r="4" spans="1:28" s="153" customFormat="1" ht="51" customHeight="1" thickBot="1" x14ac:dyDescent="0.25">
      <c r="A4" s="161">
        <v>1</v>
      </c>
      <c r="B4" s="425" t="s">
        <v>171</v>
      </c>
      <c r="C4" s="647" t="s">
        <v>151</v>
      </c>
      <c r="D4" s="652" t="s">
        <v>152</v>
      </c>
      <c r="E4" s="280" t="s">
        <v>153</v>
      </c>
      <c r="F4" s="274" t="s">
        <v>154</v>
      </c>
      <c r="G4" s="199"/>
      <c r="H4" s="199"/>
      <c r="I4" s="652"/>
      <c r="J4" s="659" t="s">
        <v>183</v>
      </c>
      <c r="K4" s="660"/>
      <c r="L4" s="661"/>
      <c r="M4" s="662"/>
      <c r="N4" s="235">
        <v>9</v>
      </c>
      <c r="O4" s="236">
        <v>7</v>
      </c>
      <c r="P4" s="237"/>
      <c r="Q4" s="237">
        <v>8</v>
      </c>
      <c r="R4" s="237">
        <v>8</v>
      </c>
      <c r="S4" s="237">
        <v>7</v>
      </c>
      <c r="T4" s="237">
        <v>8</v>
      </c>
      <c r="U4" s="237">
        <v>8</v>
      </c>
      <c r="V4" s="237">
        <v>7</v>
      </c>
      <c r="W4" s="237">
        <v>8</v>
      </c>
      <c r="X4" s="237">
        <v>8</v>
      </c>
      <c r="Y4" s="238">
        <v>9</v>
      </c>
      <c r="Z4" s="122">
        <f t="shared" ref="Z4:Z12" si="0">AVERAGEIF(N4:Y4,"&gt;0")*10</f>
        <v>79.090909090909093</v>
      </c>
      <c r="AA4" s="68">
        <f t="shared" ref="AA4:AA12" si="1">RANK(Z4,Z$4:Z$12)</f>
        <v>1</v>
      </c>
      <c r="AB4" s="96"/>
    </row>
    <row r="5" spans="1:28" s="153" customFormat="1" ht="45.75" customHeight="1" thickBot="1" x14ac:dyDescent="0.25">
      <c r="A5" s="87">
        <v>2</v>
      </c>
      <c r="B5" s="439" t="s">
        <v>176</v>
      </c>
      <c r="C5" s="648" t="s">
        <v>164</v>
      </c>
      <c r="D5" s="310"/>
      <c r="E5" s="654" t="s">
        <v>165</v>
      </c>
      <c r="F5" s="600" t="s">
        <v>166</v>
      </c>
      <c r="G5" s="198"/>
      <c r="H5" s="198"/>
      <c r="I5" s="311" t="s">
        <v>179</v>
      </c>
      <c r="J5" s="299" t="s">
        <v>184</v>
      </c>
      <c r="K5" s="286" t="s">
        <v>185</v>
      </c>
      <c r="L5" s="25"/>
      <c r="M5" s="13"/>
      <c r="N5" s="235">
        <v>9</v>
      </c>
      <c r="O5" s="236">
        <v>7</v>
      </c>
      <c r="P5" s="237"/>
      <c r="Q5" s="237">
        <v>8</v>
      </c>
      <c r="R5" s="237">
        <v>7</v>
      </c>
      <c r="S5" s="237">
        <v>10</v>
      </c>
      <c r="T5" s="237">
        <v>7</v>
      </c>
      <c r="U5" s="237">
        <v>6</v>
      </c>
      <c r="V5" s="237">
        <v>7</v>
      </c>
      <c r="W5" s="237">
        <v>7</v>
      </c>
      <c r="X5" s="237">
        <v>6</v>
      </c>
      <c r="Y5" s="238">
        <v>7</v>
      </c>
      <c r="Z5" s="122">
        <f t="shared" si="0"/>
        <v>73.636363636363626</v>
      </c>
      <c r="AA5" s="68">
        <f t="shared" si="1"/>
        <v>2</v>
      </c>
      <c r="AB5" s="96"/>
    </row>
    <row r="6" spans="1:28" s="153" customFormat="1" ht="45.75" customHeight="1" thickBot="1" x14ac:dyDescent="0.25">
      <c r="A6" s="92">
        <v>3</v>
      </c>
      <c r="B6" s="439" t="s">
        <v>178</v>
      </c>
      <c r="C6" s="351" t="s">
        <v>167</v>
      </c>
      <c r="D6" s="308"/>
      <c r="E6" s="656" t="s">
        <v>168</v>
      </c>
      <c r="F6" s="352" t="s">
        <v>169</v>
      </c>
      <c r="G6" s="198"/>
      <c r="H6" s="198"/>
      <c r="I6" s="311" t="s">
        <v>179</v>
      </c>
      <c r="J6" s="299" t="s">
        <v>184</v>
      </c>
      <c r="K6" s="286" t="s">
        <v>185</v>
      </c>
      <c r="L6" s="61"/>
      <c r="M6" s="22"/>
      <c r="N6" s="235">
        <v>10</v>
      </c>
      <c r="O6" s="236">
        <v>8</v>
      </c>
      <c r="P6" s="237"/>
      <c r="Q6" s="237">
        <v>8</v>
      </c>
      <c r="R6" s="237">
        <v>6</v>
      </c>
      <c r="S6" s="237">
        <v>7</v>
      </c>
      <c r="T6" s="237">
        <v>7</v>
      </c>
      <c r="U6" s="237">
        <v>6</v>
      </c>
      <c r="V6" s="237">
        <v>5</v>
      </c>
      <c r="W6" s="237">
        <v>7</v>
      </c>
      <c r="X6" s="237">
        <v>6</v>
      </c>
      <c r="Y6" s="239">
        <v>8</v>
      </c>
      <c r="Z6" s="122">
        <f t="shared" si="0"/>
        <v>70.909090909090907</v>
      </c>
      <c r="AA6" s="68">
        <f t="shared" si="1"/>
        <v>3</v>
      </c>
      <c r="AB6" s="96"/>
    </row>
    <row r="7" spans="1:28" s="153" customFormat="1" ht="45.75" customHeight="1" thickBot="1" x14ac:dyDescent="0.25">
      <c r="A7" s="87">
        <v>4</v>
      </c>
      <c r="B7" s="439" t="s">
        <v>177</v>
      </c>
      <c r="C7" s="651" t="s">
        <v>164</v>
      </c>
      <c r="D7" s="310"/>
      <c r="E7" s="355" t="s">
        <v>165</v>
      </c>
      <c r="F7" s="353" t="s">
        <v>166</v>
      </c>
      <c r="G7" s="198"/>
      <c r="H7" s="198"/>
      <c r="I7" s="311" t="s">
        <v>179</v>
      </c>
      <c r="J7" s="299" t="s">
        <v>184</v>
      </c>
      <c r="K7" s="286" t="s">
        <v>185</v>
      </c>
      <c r="L7" s="61"/>
      <c r="M7" s="22"/>
      <c r="N7" s="235">
        <v>7</v>
      </c>
      <c r="O7" s="236">
        <v>7</v>
      </c>
      <c r="P7" s="237"/>
      <c r="Q7" s="237">
        <v>7</v>
      </c>
      <c r="R7" s="237">
        <v>6</v>
      </c>
      <c r="S7" s="237">
        <v>8</v>
      </c>
      <c r="T7" s="237">
        <v>6</v>
      </c>
      <c r="U7" s="237">
        <v>6</v>
      </c>
      <c r="V7" s="237">
        <v>6</v>
      </c>
      <c r="W7" s="237">
        <v>6</v>
      </c>
      <c r="X7" s="237">
        <v>6</v>
      </c>
      <c r="Y7" s="239">
        <v>8</v>
      </c>
      <c r="Z7" s="122">
        <f t="shared" si="0"/>
        <v>66.363636363636374</v>
      </c>
      <c r="AA7" s="68">
        <f t="shared" si="1"/>
        <v>4</v>
      </c>
      <c r="AB7" s="96"/>
    </row>
    <row r="8" spans="1:28" s="153" customFormat="1" ht="45.75" customHeight="1" thickBot="1" x14ac:dyDescent="0.25">
      <c r="A8" s="92">
        <v>5</v>
      </c>
      <c r="B8" s="439" t="s">
        <v>170</v>
      </c>
      <c r="C8" s="649" t="s">
        <v>147</v>
      </c>
      <c r="D8" s="365" t="s">
        <v>148</v>
      </c>
      <c r="E8" s="655" t="s">
        <v>149</v>
      </c>
      <c r="F8" s="658" t="s">
        <v>150</v>
      </c>
      <c r="G8" s="198"/>
      <c r="H8" s="198"/>
      <c r="I8" s="496"/>
      <c r="J8" s="130" t="s">
        <v>181</v>
      </c>
      <c r="K8" s="470" t="s">
        <v>182</v>
      </c>
      <c r="L8" s="61"/>
      <c r="M8" s="22"/>
      <c r="N8" s="235">
        <v>7</v>
      </c>
      <c r="O8" s="236">
        <v>6</v>
      </c>
      <c r="P8" s="237"/>
      <c r="Q8" s="237">
        <v>8</v>
      </c>
      <c r="R8" s="237">
        <v>6</v>
      </c>
      <c r="S8" s="237">
        <v>4</v>
      </c>
      <c r="T8" s="237">
        <v>7</v>
      </c>
      <c r="U8" s="237">
        <v>6</v>
      </c>
      <c r="V8" s="237">
        <v>5</v>
      </c>
      <c r="W8" s="237">
        <v>5</v>
      </c>
      <c r="X8" s="237">
        <v>7</v>
      </c>
      <c r="Y8" s="239">
        <v>6</v>
      </c>
      <c r="Z8" s="122">
        <f t="shared" si="0"/>
        <v>60.909090909090907</v>
      </c>
      <c r="AA8" s="68">
        <f t="shared" si="1"/>
        <v>5</v>
      </c>
      <c r="AB8" s="96"/>
    </row>
    <row r="9" spans="1:28" s="153" customFormat="1" ht="45.75" customHeight="1" thickBot="1" x14ac:dyDescent="0.25">
      <c r="A9" s="87">
        <v>6</v>
      </c>
      <c r="B9" s="439" t="s">
        <v>175</v>
      </c>
      <c r="C9" s="354" t="s">
        <v>164</v>
      </c>
      <c r="D9" s="310"/>
      <c r="E9" s="355" t="s">
        <v>165</v>
      </c>
      <c r="F9" s="353" t="s">
        <v>166</v>
      </c>
      <c r="G9" s="198"/>
      <c r="H9" s="198"/>
      <c r="I9" s="311" t="s">
        <v>179</v>
      </c>
      <c r="J9" s="299" t="s">
        <v>184</v>
      </c>
      <c r="K9" s="286" t="s">
        <v>185</v>
      </c>
      <c r="L9" s="61"/>
      <c r="M9" s="22"/>
      <c r="N9" s="235">
        <v>6</v>
      </c>
      <c r="O9" s="236">
        <v>6</v>
      </c>
      <c r="P9" s="237"/>
      <c r="Q9" s="237">
        <v>6</v>
      </c>
      <c r="R9" s="237">
        <v>6</v>
      </c>
      <c r="S9" s="237">
        <v>6</v>
      </c>
      <c r="T9" s="237">
        <v>5</v>
      </c>
      <c r="U9" s="237">
        <v>6</v>
      </c>
      <c r="V9" s="237">
        <v>6</v>
      </c>
      <c r="W9" s="237">
        <v>6</v>
      </c>
      <c r="X9" s="237">
        <v>6</v>
      </c>
      <c r="Y9" s="239">
        <v>7</v>
      </c>
      <c r="Z9" s="122">
        <f t="shared" si="0"/>
        <v>60</v>
      </c>
      <c r="AA9" s="68">
        <f t="shared" si="1"/>
        <v>6</v>
      </c>
      <c r="AB9" s="96"/>
    </row>
    <row r="10" spans="1:28" s="153" customFormat="1" ht="45.75" customHeight="1" thickBot="1" x14ac:dyDescent="0.25">
      <c r="A10" s="92">
        <v>7</v>
      </c>
      <c r="B10" s="439" t="s">
        <v>174</v>
      </c>
      <c r="C10" s="354" t="s">
        <v>161</v>
      </c>
      <c r="D10" s="309"/>
      <c r="E10" s="355" t="s">
        <v>162</v>
      </c>
      <c r="F10" s="353" t="s">
        <v>163</v>
      </c>
      <c r="G10" s="198"/>
      <c r="H10" s="198"/>
      <c r="I10" s="311" t="s">
        <v>179</v>
      </c>
      <c r="J10" s="299" t="s">
        <v>184</v>
      </c>
      <c r="K10" s="286" t="s">
        <v>185</v>
      </c>
      <c r="L10" s="61"/>
      <c r="M10" s="22"/>
      <c r="N10" s="235">
        <v>7</v>
      </c>
      <c r="O10" s="236">
        <v>6</v>
      </c>
      <c r="P10" s="237"/>
      <c r="Q10" s="237">
        <v>6</v>
      </c>
      <c r="R10" s="237">
        <v>5</v>
      </c>
      <c r="S10" s="237">
        <v>5</v>
      </c>
      <c r="T10" s="237">
        <v>5</v>
      </c>
      <c r="U10" s="237">
        <v>6</v>
      </c>
      <c r="V10" s="237">
        <v>5</v>
      </c>
      <c r="W10" s="237">
        <v>5</v>
      </c>
      <c r="X10" s="237">
        <v>6</v>
      </c>
      <c r="Y10" s="239">
        <v>7</v>
      </c>
      <c r="Z10" s="122">
        <f t="shared" si="0"/>
        <v>57.272727272727273</v>
      </c>
      <c r="AA10" s="68">
        <f t="shared" si="1"/>
        <v>7</v>
      </c>
      <c r="AB10" s="96"/>
    </row>
    <row r="11" spans="1:28" s="153" customFormat="1" ht="45.75" customHeight="1" thickBot="1" x14ac:dyDescent="0.25">
      <c r="A11" s="87">
        <v>8</v>
      </c>
      <c r="B11" s="439" t="s">
        <v>172</v>
      </c>
      <c r="C11" s="354" t="s">
        <v>155</v>
      </c>
      <c r="D11" s="308"/>
      <c r="E11" s="355" t="s">
        <v>156</v>
      </c>
      <c r="F11" s="353" t="s">
        <v>157</v>
      </c>
      <c r="G11" s="198"/>
      <c r="H11" s="198"/>
      <c r="I11" s="311" t="s">
        <v>179</v>
      </c>
      <c r="J11" s="299" t="s">
        <v>184</v>
      </c>
      <c r="K11" s="286" t="s">
        <v>185</v>
      </c>
      <c r="L11" s="61"/>
      <c r="M11" s="22"/>
      <c r="N11" s="240">
        <v>6</v>
      </c>
      <c r="O11" s="241">
        <v>6</v>
      </c>
      <c r="P11" s="242"/>
      <c r="Q11" s="242">
        <v>6</v>
      </c>
      <c r="R11" s="242">
        <v>5</v>
      </c>
      <c r="S11" s="242">
        <v>6</v>
      </c>
      <c r="T11" s="242">
        <v>5</v>
      </c>
      <c r="U11" s="242">
        <v>6</v>
      </c>
      <c r="V11" s="242">
        <v>5</v>
      </c>
      <c r="W11" s="242">
        <v>4</v>
      </c>
      <c r="X11" s="242">
        <v>6</v>
      </c>
      <c r="Y11" s="243">
        <v>6</v>
      </c>
      <c r="Z11" s="122">
        <f t="shared" si="0"/>
        <v>55.45454545454546</v>
      </c>
      <c r="AA11" s="68">
        <f t="shared" si="1"/>
        <v>8</v>
      </c>
      <c r="AB11" s="96"/>
    </row>
    <row r="12" spans="1:28" s="153" customFormat="1" ht="45.75" customHeight="1" thickBot="1" x14ac:dyDescent="0.25">
      <c r="A12" s="575">
        <v>9</v>
      </c>
      <c r="B12" s="426" t="s">
        <v>173</v>
      </c>
      <c r="C12" s="650" t="s">
        <v>158</v>
      </c>
      <c r="D12" s="653"/>
      <c r="E12" s="657" t="s">
        <v>159</v>
      </c>
      <c r="F12" s="319" t="s">
        <v>160</v>
      </c>
      <c r="G12" s="200"/>
      <c r="H12" s="200"/>
      <c r="I12" s="320" t="s">
        <v>180</v>
      </c>
      <c r="J12" s="317" t="s">
        <v>184</v>
      </c>
      <c r="K12" s="321" t="s">
        <v>185</v>
      </c>
      <c r="L12" s="75"/>
      <c r="M12" s="26"/>
      <c r="N12" s="244">
        <v>5</v>
      </c>
      <c r="O12" s="245">
        <v>5</v>
      </c>
      <c r="P12" s="246"/>
      <c r="Q12" s="246">
        <v>5</v>
      </c>
      <c r="R12" s="246">
        <v>4</v>
      </c>
      <c r="S12" s="246">
        <v>5</v>
      </c>
      <c r="T12" s="246">
        <v>4</v>
      </c>
      <c r="U12" s="246">
        <v>6</v>
      </c>
      <c r="V12" s="246">
        <v>5</v>
      </c>
      <c r="W12" s="246">
        <v>4</v>
      </c>
      <c r="X12" s="246">
        <v>6</v>
      </c>
      <c r="Y12" s="247">
        <v>5</v>
      </c>
      <c r="Z12" s="122">
        <f t="shared" si="0"/>
        <v>49.090909090909093</v>
      </c>
      <c r="AA12" s="68">
        <f t="shared" si="1"/>
        <v>9</v>
      </c>
      <c r="AB12" s="96"/>
    </row>
    <row r="13" spans="1:28" s="153" customFormat="1" ht="13.5" thickBot="1" x14ac:dyDescent="0.25">
      <c r="B13" s="37"/>
      <c r="H13" s="37"/>
      <c r="I13" s="37"/>
      <c r="J13" s="37"/>
      <c r="K13" s="37"/>
      <c r="L13" s="37"/>
      <c r="M13" s="37"/>
      <c r="N13" s="37"/>
    </row>
    <row r="14" spans="1:28" s="153" customFormat="1" ht="18.75" thickBot="1" x14ac:dyDescent="0.25">
      <c r="B14" s="151" t="s">
        <v>14</v>
      </c>
      <c r="C14" s="153" t="s">
        <v>39</v>
      </c>
      <c r="H14" s="37"/>
      <c r="I14" s="37"/>
      <c r="J14" s="37"/>
      <c r="K14" s="37"/>
      <c r="L14" s="37"/>
      <c r="M14" s="37"/>
      <c r="N14" s="148" t="s">
        <v>24</v>
      </c>
      <c r="O14" s="149" t="s">
        <v>23</v>
      </c>
      <c r="P14" s="149" t="s">
        <v>25</v>
      </c>
      <c r="Q14" s="149" t="s">
        <v>37</v>
      </c>
      <c r="R14" s="149" t="s">
        <v>43</v>
      </c>
      <c r="S14" s="150" t="s">
        <v>33</v>
      </c>
      <c r="T14" s="356" t="s">
        <v>26</v>
      </c>
      <c r="U14" s="357" t="s">
        <v>44</v>
      </c>
      <c r="V14" s="149" t="s">
        <v>45</v>
      </c>
      <c r="W14" s="149" t="s">
        <v>35</v>
      </c>
      <c r="X14" s="149" t="s">
        <v>27</v>
      </c>
      <c r="Y14" s="150" t="s">
        <v>621</v>
      </c>
      <c r="Z14" s="358" t="s">
        <v>22</v>
      </c>
    </row>
    <row r="15" spans="1:28" s="153" customFormat="1" ht="27.75" customHeight="1" thickBot="1" x14ac:dyDescent="0.25">
      <c r="A15" s="5"/>
      <c r="B15" s="9" t="s">
        <v>3</v>
      </c>
      <c r="C15" s="7" t="s">
        <v>4</v>
      </c>
      <c r="D15" s="8" t="s">
        <v>5</v>
      </c>
      <c r="E15" s="9" t="s">
        <v>6</v>
      </c>
      <c r="F15" s="6" t="s">
        <v>7</v>
      </c>
      <c r="G15" s="18" t="s">
        <v>8</v>
      </c>
      <c r="H15" s="18" t="s">
        <v>9</v>
      </c>
      <c r="I15" s="19" t="s">
        <v>10</v>
      </c>
      <c r="J15" s="19" t="s">
        <v>11</v>
      </c>
      <c r="K15" s="19" t="s">
        <v>12</v>
      </c>
      <c r="L15" s="19" t="s">
        <v>31</v>
      </c>
      <c r="M15" s="80" t="s">
        <v>13</v>
      </c>
      <c r="N15" s="29" t="s">
        <v>13</v>
      </c>
      <c r="O15" s="29" t="s">
        <v>13</v>
      </c>
      <c r="P15" s="29" t="s">
        <v>13</v>
      </c>
      <c r="Q15" s="29" t="s">
        <v>13</v>
      </c>
      <c r="R15" s="29" t="s">
        <v>13</v>
      </c>
      <c r="S15" s="29" t="s">
        <v>13</v>
      </c>
      <c r="T15" s="29" t="s">
        <v>13</v>
      </c>
      <c r="U15" s="29" t="s">
        <v>13</v>
      </c>
      <c r="V15" s="29" t="s">
        <v>13</v>
      </c>
      <c r="W15" s="29" t="s">
        <v>13</v>
      </c>
      <c r="X15" s="29" t="s">
        <v>13</v>
      </c>
      <c r="Y15" s="67" t="s">
        <v>13</v>
      </c>
      <c r="Z15" s="29" t="s">
        <v>13</v>
      </c>
    </row>
    <row r="16" spans="1:28" s="153" customFormat="1" ht="39.75" customHeight="1" thickBot="1" x14ac:dyDescent="0.25">
      <c r="A16" s="541">
        <v>1</v>
      </c>
      <c r="B16" s="425" t="s">
        <v>199</v>
      </c>
      <c r="C16" s="344" t="s">
        <v>190</v>
      </c>
      <c r="D16" s="314" t="s">
        <v>191</v>
      </c>
      <c r="E16" s="273" t="s">
        <v>192</v>
      </c>
      <c r="F16" s="274" t="s">
        <v>193</v>
      </c>
      <c r="G16" s="199"/>
      <c r="H16" s="199"/>
      <c r="I16" s="199"/>
      <c r="J16" s="281" t="s">
        <v>134</v>
      </c>
      <c r="K16" s="272" t="s">
        <v>202</v>
      </c>
      <c r="L16" s="31"/>
      <c r="M16" s="70"/>
      <c r="N16" s="484">
        <v>10</v>
      </c>
      <c r="O16" s="241">
        <v>10</v>
      </c>
      <c r="P16" s="242">
        <v>10</v>
      </c>
      <c r="Q16" s="242">
        <v>10</v>
      </c>
      <c r="R16" s="242">
        <v>8</v>
      </c>
      <c r="S16" s="242">
        <v>10</v>
      </c>
      <c r="T16" s="242"/>
      <c r="U16" s="242">
        <v>10</v>
      </c>
      <c r="V16" s="242">
        <v>9</v>
      </c>
      <c r="W16" s="242">
        <v>10</v>
      </c>
      <c r="X16" s="242">
        <v>10</v>
      </c>
      <c r="Y16" s="485">
        <v>9</v>
      </c>
      <c r="Z16" s="481">
        <f>AVERAGEIF(N16:Y16,"&gt;0")*10</f>
        <v>96.363636363636374</v>
      </c>
      <c r="AA16" s="68">
        <f>RANK(Z16,Z$16:Z$19)</f>
        <v>1</v>
      </c>
      <c r="AB16" s="96"/>
    </row>
    <row r="17" spans="1:29" s="153" customFormat="1" ht="39.75" customHeight="1" thickBot="1" x14ac:dyDescent="0.25">
      <c r="A17" s="87">
        <v>2</v>
      </c>
      <c r="B17" s="439" t="s">
        <v>200</v>
      </c>
      <c r="C17" s="543" t="s">
        <v>194</v>
      </c>
      <c r="D17" s="361" t="s">
        <v>195</v>
      </c>
      <c r="E17" s="276" t="s">
        <v>196</v>
      </c>
      <c r="F17" s="277" t="s">
        <v>197</v>
      </c>
      <c r="G17" s="232"/>
      <c r="H17" s="232"/>
      <c r="I17" s="232"/>
      <c r="J17" s="362" t="s">
        <v>203</v>
      </c>
      <c r="K17" s="362"/>
      <c r="L17" s="25"/>
      <c r="M17" s="13"/>
      <c r="N17" s="99">
        <v>9</v>
      </c>
      <c r="O17" s="100">
        <v>9</v>
      </c>
      <c r="P17" s="102">
        <v>9</v>
      </c>
      <c r="Q17" s="102">
        <v>9</v>
      </c>
      <c r="R17" s="102">
        <v>7</v>
      </c>
      <c r="S17" s="102">
        <v>7</v>
      </c>
      <c r="T17" s="102"/>
      <c r="U17" s="102">
        <v>10</v>
      </c>
      <c r="V17" s="102">
        <v>8</v>
      </c>
      <c r="W17" s="102">
        <v>8</v>
      </c>
      <c r="X17" s="102">
        <v>10</v>
      </c>
      <c r="Y17" s="497">
        <v>8</v>
      </c>
      <c r="Z17" s="481">
        <f>AVERAGEIF(N17:Y17,"&gt;0")*10</f>
        <v>85.454545454545453</v>
      </c>
      <c r="AA17" s="68">
        <f t="shared" ref="AA17:AA19" si="2">RANK(Z17,Z$16:Z$19)</f>
        <v>2</v>
      </c>
      <c r="AB17" s="96"/>
    </row>
    <row r="18" spans="1:29" s="153" customFormat="1" ht="54.75" customHeight="1" thickBot="1" x14ac:dyDescent="0.25">
      <c r="A18" s="87">
        <v>3</v>
      </c>
      <c r="B18" s="439" t="s">
        <v>198</v>
      </c>
      <c r="C18" s="542" t="s">
        <v>186</v>
      </c>
      <c r="D18" s="361" t="s">
        <v>187</v>
      </c>
      <c r="E18" s="276" t="s">
        <v>188</v>
      </c>
      <c r="F18" s="277" t="s">
        <v>189</v>
      </c>
      <c r="G18" s="232"/>
      <c r="H18" s="232"/>
      <c r="I18" s="232"/>
      <c r="J18" s="362" t="s">
        <v>201</v>
      </c>
      <c r="K18" s="362" t="s">
        <v>139</v>
      </c>
      <c r="L18" s="25"/>
      <c r="M18" s="13"/>
      <c r="N18" s="99">
        <v>8</v>
      </c>
      <c r="O18" s="100">
        <v>7</v>
      </c>
      <c r="P18" s="102">
        <v>8</v>
      </c>
      <c r="Q18" s="102">
        <v>9</v>
      </c>
      <c r="R18" s="102">
        <v>6</v>
      </c>
      <c r="S18" s="102">
        <v>7</v>
      </c>
      <c r="T18" s="102"/>
      <c r="U18" s="102">
        <v>8</v>
      </c>
      <c r="V18" s="102">
        <v>7</v>
      </c>
      <c r="W18" s="102">
        <v>9</v>
      </c>
      <c r="X18" s="102">
        <v>7</v>
      </c>
      <c r="Y18" s="497">
        <v>7</v>
      </c>
      <c r="Z18" s="481">
        <f>AVERAGEIF(N18:Y18,"&gt;0")*10</f>
        <v>75.454545454545453</v>
      </c>
      <c r="AA18" s="68">
        <f t="shared" si="2"/>
        <v>3</v>
      </c>
      <c r="AB18" s="96"/>
    </row>
    <row r="19" spans="1:29" s="153" customFormat="1" ht="42.75" customHeight="1" thickBot="1" x14ac:dyDescent="0.25">
      <c r="A19" s="576">
        <v>4</v>
      </c>
      <c r="B19" s="426" t="s">
        <v>208</v>
      </c>
      <c r="C19" s="544" t="s">
        <v>204</v>
      </c>
      <c r="D19" s="315" t="s">
        <v>205</v>
      </c>
      <c r="E19" s="316" t="s">
        <v>206</v>
      </c>
      <c r="F19" s="307" t="s">
        <v>207</v>
      </c>
      <c r="G19" s="363"/>
      <c r="H19" s="88"/>
      <c r="I19" s="88"/>
      <c r="J19" s="317" t="s">
        <v>209</v>
      </c>
      <c r="K19" s="317"/>
      <c r="L19" s="88"/>
      <c r="M19" s="364"/>
      <c r="N19" s="250">
        <v>3</v>
      </c>
      <c r="O19" s="234">
        <v>5</v>
      </c>
      <c r="P19" s="234">
        <v>2</v>
      </c>
      <c r="Q19" s="234">
        <v>3</v>
      </c>
      <c r="R19" s="234">
        <v>3</v>
      </c>
      <c r="S19" s="234">
        <v>1</v>
      </c>
      <c r="T19" s="234"/>
      <c r="U19" s="234">
        <v>6</v>
      </c>
      <c r="V19" s="234">
        <v>6</v>
      </c>
      <c r="W19" s="234">
        <v>4</v>
      </c>
      <c r="X19" s="234">
        <v>6</v>
      </c>
      <c r="Y19" s="486">
        <v>5</v>
      </c>
      <c r="Z19" s="122">
        <f>AVERAGEIF(N19:Y19,"&gt;0")*10</f>
        <v>40</v>
      </c>
      <c r="AA19" s="68">
        <f t="shared" si="2"/>
        <v>4</v>
      </c>
      <c r="AB19" s="153">
        <v>4</v>
      </c>
      <c r="AC19" s="153">
        <f>COUNT(AC4:AC18)</f>
        <v>0</v>
      </c>
    </row>
  </sheetData>
  <sortState ref="B16:Z19">
    <sortCondition descending="1" ref="Z16:Z19"/>
  </sortState>
  <phoneticPr fontId="20" type="noConversion"/>
  <hyperlinks>
    <hyperlink ref="F8" r:id="rId1"/>
    <hyperlink ref="F4" r:id="rId2"/>
    <hyperlink ref="F11" r:id="rId3" display="mailto:deneverluca@gmail.com"/>
    <hyperlink ref="F12" r:id="rId4" display="mailto:fodoralexaeva@freemail.hu"/>
    <hyperlink ref="F10" r:id="rId5" display="mailto:heiligdori@freemail.hu"/>
    <hyperlink ref="F9" r:id="rId6" display="mailto:nikkerzen@freemail.hu"/>
    <hyperlink ref="F5" r:id="rId7" display="mailto:nikkerzen@freemail.hu"/>
    <hyperlink ref="F7" r:id="rId8" display="mailto:nikkerzen@freemail.hu"/>
    <hyperlink ref="F6" r:id="rId9" display="mailto:vaci.balazs0818@freemail.hu"/>
    <hyperlink ref="F18" r:id="rId10"/>
    <hyperlink ref="F16" r:id="rId11"/>
    <hyperlink ref="F17" r:id="rId12"/>
    <hyperlink ref="F19" r:id="rId13"/>
  </hyperlinks>
  <printOptions horizontalCentered="1"/>
  <pageMargins left="0.59055118110236227" right="0.59055118110236227" top="0.59055118110236227" bottom="0.98425196850393704" header="0.51181102362204722" footer="0.51181102362204722"/>
  <pageSetup paperSize="9" scale="70" orientation="landscape" r:id="rId14"/>
  <headerFooter alignWithMargins="0"/>
  <rowBreaks count="1" manualBreakCount="1">
    <brk id="13" max="16383" man="1"/>
  </rowBreaks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A28" zoomScale="70" zoomScaleNormal="70" workbookViewId="0">
      <selection activeCell="I13" sqref="I13"/>
    </sheetView>
  </sheetViews>
  <sheetFormatPr defaultRowHeight="12.75" x14ac:dyDescent="0.2"/>
  <cols>
    <col min="1" max="1" width="3.5703125" style="34" customWidth="1"/>
    <col min="2" max="2" width="25.85546875" style="4" customWidth="1"/>
    <col min="3" max="3" width="27.5703125" style="265" customWidth="1"/>
    <col min="4" max="4" width="28.42578125" style="4" hidden="1" customWidth="1"/>
    <col min="5" max="7" width="28.42578125" hidden="1" customWidth="1"/>
    <col min="8" max="8" width="28.42578125" style="4" hidden="1" customWidth="1"/>
    <col min="9" max="9" width="8.85546875" style="36" customWidth="1"/>
    <col min="10" max="10" width="41" style="265" customWidth="1"/>
    <col min="11" max="11" width="23.140625" style="37" customWidth="1"/>
    <col min="12" max="12" width="38.85546875" style="37" hidden="1" customWidth="1"/>
    <col min="13" max="13" width="10.42578125" style="37" hidden="1" customWidth="1"/>
    <col min="14" max="14" width="10.42578125" style="4" hidden="1" customWidth="1"/>
    <col min="15" max="25" width="10.42578125" hidden="1" customWidth="1"/>
    <col min="26" max="28" width="10.42578125" customWidth="1"/>
    <col min="29" max="30" width="10.7109375" customWidth="1"/>
  </cols>
  <sheetData>
    <row r="1" spans="1:27" ht="44.25" customHeight="1" thickBot="1" x14ac:dyDescent="0.4">
      <c r="A1" s="32"/>
      <c r="B1" s="94" t="s">
        <v>16</v>
      </c>
      <c r="C1" s="33"/>
      <c r="G1" s="173" t="s">
        <v>1</v>
      </c>
      <c r="H1" s="173"/>
      <c r="I1" s="173"/>
      <c r="J1" s="297" t="s">
        <v>36</v>
      </c>
      <c r="K1" s="158"/>
      <c r="L1" s="173"/>
      <c r="M1" s="173"/>
      <c r="N1" s="173"/>
      <c r="O1" s="2"/>
      <c r="P1" s="2"/>
    </row>
    <row r="2" spans="1:27" ht="35.25" customHeight="1" thickBot="1" x14ac:dyDescent="0.3">
      <c r="B2" s="35" t="s">
        <v>2</v>
      </c>
      <c r="C2" s="258" t="s">
        <v>39</v>
      </c>
      <c r="M2" s="207"/>
      <c r="N2" s="62" t="s">
        <v>24</v>
      </c>
      <c r="O2" s="63" t="s">
        <v>23</v>
      </c>
      <c r="P2" s="63" t="s">
        <v>25</v>
      </c>
      <c r="Q2" s="63" t="s">
        <v>37</v>
      </c>
      <c r="R2" s="63" t="s">
        <v>43</v>
      </c>
      <c r="S2" s="64" t="s">
        <v>33</v>
      </c>
      <c r="T2" s="197" t="s">
        <v>26</v>
      </c>
      <c r="U2" s="196" t="s">
        <v>44</v>
      </c>
      <c r="V2" s="63" t="s">
        <v>45</v>
      </c>
      <c r="W2" s="63" t="s">
        <v>35</v>
      </c>
      <c r="X2" s="63" t="s">
        <v>27</v>
      </c>
      <c r="Y2" s="64" t="s">
        <v>621</v>
      </c>
      <c r="Z2" s="66" t="s">
        <v>22</v>
      </c>
    </row>
    <row r="3" spans="1:27" ht="18.75" customHeight="1" thickBot="1" x14ac:dyDescent="0.25">
      <c r="A3" s="91"/>
      <c r="B3" s="131" t="s">
        <v>3</v>
      </c>
      <c r="C3" s="38" t="s">
        <v>4</v>
      </c>
      <c r="D3" s="8" t="s">
        <v>5</v>
      </c>
      <c r="E3" s="9" t="s">
        <v>6</v>
      </c>
      <c r="F3" s="6" t="s">
        <v>7</v>
      </c>
      <c r="G3" s="18" t="s">
        <v>8</v>
      </c>
      <c r="H3" s="18" t="s">
        <v>9</v>
      </c>
      <c r="I3" s="19" t="s">
        <v>10</v>
      </c>
      <c r="J3" s="19" t="s">
        <v>11</v>
      </c>
      <c r="K3" s="19" t="s">
        <v>12</v>
      </c>
      <c r="L3" s="20" t="s">
        <v>31</v>
      </c>
      <c r="M3" s="10" t="s">
        <v>13</v>
      </c>
      <c r="N3" s="11" t="s">
        <v>13</v>
      </c>
      <c r="O3" s="10" t="s">
        <v>13</v>
      </c>
      <c r="P3" s="10" t="s">
        <v>13</v>
      </c>
      <c r="Q3" s="10" t="s">
        <v>13</v>
      </c>
      <c r="R3" s="10" t="s">
        <v>13</v>
      </c>
      <c r="S3" s="10" t="s">
        <v>13</v>
      </c>
      <c r="T3" s="10" t="s">
        <v>13</v>
      </c>
      <c r="U3" s="10" t="s">
        <v>13</v>
      </c>
      <c r="V3" s="10" t="s">
        <v>13</v>
      </c>
      <c r="W3" s="10" t="s">
        <v>13</v>
      </c>
      <c r="X3" s="10" t="s">
        <v>13</v>
      </c>
      <c r="Y3" s="65" t="s">
        <v>13</v>
      </c>
      <c r="Z3" s="10" t="s">
        <v>13</v>
      </c>
    </row>
    <row r="4" spans="1:27" s="153" customFormat="1" ht="45.75" customHeight="1" thickBot="1" x14ac:dyDescent="0.25">
      <c r="A4" s="201">
        <v>1</v>
      </c>
      <c r="B4" s="389" t="s">
        <v>16</v>
      </c>
      <c r="C4" s="592" t="s">
        <v>238</v>
      </c>
      <c r="D4" s="395" t="s">
        <v>239</v>
      </c>
      <c r="E4" s="596" t="s">
        <v>240</v>
      </c>
      <c r="F4" s="277" t="s">
        <v>241</v>
      </c>
      <c r="G4" s="146"/>
      <c r="H4" s="146"/>
      <c r="I4" s="194"/>
      <c r="J4" s="362" t="s">
        <v>328</v>
      </c>
      <c r="K4" s="379"/>
      <c r="L4" s="208"/>
      <c r="M4" s="208"/>
      <c r="N4" s="105">
        <v>8</v>
      </c>
      <c r="O4" s="106">
        <v>8</v>
      </c>
      <c r="P4" s="248"/>
      <c r="Q4" s="248">
        <v>8</v>
      </c>
      <c r="R4" s="248"/>
      <c r="S4" s="248">
        <v>7</v>
      </c>
      <c r="T4" s="248"/>
      <c r="U4" s="248">
        <v>9</v>
      </c>
      <c r="V4" s="248">
        <v>7</v>
      </c>
      <c r="W4" s="248">
        <v>6</v>
      </c>
      <c r="X4" s="248"/>
      <c r="Y4" s="239"/>
      <c r="Z4" s="129">
        <f t="shared" ref="Z4:Z30" si="0">AVERAGEIF(N4:Y4,"&gt;0")*10</f>
        <v>75.714285714285708</v>
      </c>
      <c r="AA4" s="68">
        <f t="shared" ref="AA4:AA32" si="1">RANK(Z4,Z$4:Z$32)</f>
        <v>1</v>
      </c>
    </row>
    <row r="5" spans="1:27" s="153" customFormat="1" ht="54" customHeight="1" thickBot="1" x14ac:dyDescent="0.25">
      <c r="A5" s="213">
        <v>2</v>
      </c>
      <c r="B5" s="389" t="s">
        <v>16</v>
      </c>
      <c r="C5" s="533" t="s">
        <v>284</v>
      </c>
      <c r="D5" s="400"/>
      <c r="E5" s="597" t="s">
        <v>285</v>
      </c>
      <c r="F5" s="277" t="s">
        <v>286</v>
      </c>
      <c r="G5" s="12"/>
      <c r="H5" s="12"/>
      <c r="I5" s="39"/>
      <c r="J5" s="362" t="s">
        <v>328</v>
      </c>
      <c r="K5" s="324"/>
      <c r="L5" s="208"/>
      <c r="M5" s="208"/>
      <c r="N5" s="105">
        <v>9</v>
      </c>
      <c r="O5" s="106">
        <v>5</v>
      </c>
      <c r="P5" s="107"/>
      <c r="Q5" s="107">
        <v>8</v>
      </c>
      <c r="R5" s="107">
        <v>6</v>
      </c>
      <c r="S5" s="107">
        <v>7</v>
      </c>
      <c r="T5" s="107">
        <v>7</v>
      </c>
      <c r="U5" s="107">
        <v>8</v>
      </c>
      <c r="V5" s="107">
        <v>7</v>
      </c>
      <c r="W5" s="107">
        <v>8</v>
      </c>
      <c r="X5" s="107"/>
      <c r="Y5" s="108"/>
      <c r="Z5" s="129">
        <f t="shared" si="0"/>
        <v>72.222222222222229</v>
      </c>
      <c r="AA5" s="68">
        <f t="shared" si="1"/>
        <v>2</v>
      </c>
    </row>
    <row r="6" spans="1:27" s="153" customFormat="1" ht="54" customHeight="1" thickBot="1" x14ac:dyDescent="0.25">
      <c r="A6" s="201">
        <v>3</v>
      </c>
      <c r="B6" s="329" t="s">
        <v>324</v>
      </c>
      <c r="C6" s="593" t="s">
        <v>319</v>
      </c>
      <c r="D6" s="308"/>
      <c r="E6" s="599"/>
      <c r="F6" s="600" t="s">
        <v>320</v>
      </c>
      <c r="G6" s="12"/>
      <c r="H6" s="12"/>
      <c r="I6" s="39"/>
      <c r="J6" s="299" t="s">
        <v>184</v>
      </c>
      <c r="K6" s="286" t="s">
        <v>185</v>
      </c>
      <c r="L6" s="208"/>
      <c r="M6" s="208"/>
      <c r="N6" s="105">
        <v>8</v>
      </c>
      <c r="O6" s="106">
        <v>6</v>
      </c>
      <c r="P6" s="107"/>
      <c r="Q6" s="107">
        <v>8</v>
      </c>
      <c r="R6" s="107">
        <v>7</v>
      </c>
      <c r="S6" s="107">
        <v>8</v>
      </c>
      <c r="T6" s="107">
        <v>8</v>
      </c>
      <c r="U6" s="107">
        <v>7</v>
      </c>
      <c r="V6" s="107">
        <v>7</v>
      </c>
      <c r="W6" s="107">
        <v>5</v>
      </c>
      <c r="X6" s="107"/>
      <c r="Y6" s="108"/>
      <c r="Z6" s="129">
        <f t="shared" si="0"/>
        <v>71.111111111111114</v>
      </c>
      <c r="AA6" s="68">
        <f t="shared" si="1"/>
        <v>3</v>
      </c>
    </row>
    <row r="7" spans="1:27" s="153" customFormat="1" ht="45.75" customHeight="1" thickBot="1" x14ac:dyDescent="0.25">
      <c r="A7" s="213">
        <v>4</v>
      </c>
      <c r="B7" s="329" t="s">
        <v>322</v>
      </c>
      <c r="C7" s="406" t="s">
        <v>215</v>
      </c>
      <c r="D7" s="391" t="s">
        <v>216</v>
      </c>
      <c r="E7" s="273" t="s">
        <v>217</v>
      </c>
      <c r="F7" s="277" t="s">
        <v>218</v>
      </c>
      <c r="G7" s="146"/>
      <c r="H7" s="146"/>
      <c r="I7" s="373"/>
      <c r="J7" s="282" t="s">
        <v>326</v>
      </c>
      <c r="K7" s="287" t="s">
        <v>327</v>
      </c>
      <c r="L7" s="208"/>
      <c r="M7" s="208"/>
      <c r="N7" s="163">
        <v>6</v>
      </c>
      <c r="O7" s="164">
        <v>7</v>
      </c>
      <c r="P7" s="249"/>
      <c r="Q7" s="249">
        <v>8</v>
      </c>
      <c r="R7" s="249">
        <v>6</v>
      </c>
      <c r="S7" s="249">
        <v>9</v>
      </c>
      <c r="T7" s="249">
        <v>7</v>
      </c>
      <c r="U7" s="249">
        <v>7</v>
      </c>
      <c r="V7" s="249">
        <v>6</v>
      </c>
      <c r="W7" s="249">
        <v>4</v>
      </c>
      <c r="X7" s="249"/>
      <c r="Y7" s="243"/>
      <c r="Z7" s="129">
        <f t="shared" si="0"/>
        <v>66.666666666666671</v>
      </c>
      <c r="AA7" s="68">
        <f t="shared" si="1"/>
        <v>4</v>
      </c>
    </row>
    <row r="8" spans="1:27" s="153" customFormat="1" ht="45.75" customHeight="1" thickBot="1" x14ac:dyDescent="0.25">
      <c r="A8" s="201">
        <v>5</v>
      </c>
      <c r="B8" s="389" t="s">
        <v>16</v>
      </c>
      <c r="C8" s="594" t="s">
        <v>242</v>
      </c>
      <c r="D8" s="396" t="s">
        <v>243</v>
      </c>
      <c r="E8" s="598" t="s">
        <v>244</v>
      </c>
      <c r="F8" s="277" t="s">
        <v>245</v>
      </c>
      <c r="G8" s="21"/>
      <c r="H8" s="21"/>
      <c r="I8" s="39"/>
      <c r="J8" s="362" t="s">
        <v>328</v>
      </c>
      <c r="K8" s="382"/>
      <c r="L8" s="217"/>
      <c r="M8" s="217"/>
      <c r="N8" s="142">
        <v>7</v>
      </c>
      <c r="O8" s="143">
        <v>8</v>
      </c>
      <c r="P8" s="608"/>
      <c r="Q8" s="608">
        <v>6</v>
      </c>
      <c r="R8" s="608"/>
      <c r="S8" s="608">
        <v>8</v>
      </c>
      <c r="T8" s="608"/>
      <c r="U8" s="608">
        <v>7</v>
      </c>
      <c r="V8" s="608">
        <v>5</v>
      </c>
      <c r="W8" s="608">
        <v>5</v>
      </c>
      <c r="X8" s="608"/>
      <c r="Y8" s="609"/>
      <c r="Z8" s="129">
        <f t="shared" si="0"/>
        <v>65.714285714285708</v>
      </c>
      <c r="AA8" s="68">
        <f t="shared" si="1"/>
        <v>5</v>
      </c>
    </row>
    <row r="9" spans="1:27" s="153" customFormat="1" ht="45.75" customHeight="1" thickBot="1" x14ac:dyDescent="0.25">
      <c r="A9" s="213">
        <v>6</v>
      </c>
      <c r="B9" s="389" t="s">
        <v>16</v>
      </c>
      <c r="C9" s="533" t="s">
        <v>268</v>
      </c>
      <c r="D9" s="398" t="s">
        <v>269</v>
      </c>
      <c r="E9" s="366" t="s">
        <v>270</v>
      </c>
      <c r="F9" s="277" t="s">
        <v>271</v>
      </c>
      <c r="G9" s="12"/>
      <c r="H9" s="12"/>
      <c r="I9" s="39"/>
      <c r="J9" s="362" t="s">
        <v>328</v>
      </c>
      <c r="K9" s="605"/>
      <c r="L9" s="208"/>
      <c r="M9" s="208"/>
      <c r="N9" s="105">
        <v>6</v>
      </c>
      <c r="O9" s="106">
        <v>6</v>
      </c>
      <c r="P9" s="107"/>
      <c r="Q9" s="107">
        <v>6</v>
      </c>
      <c r="R9" s="107">
        <v>7</v>
      </c>
      <c r="S9" s="107">
        <v>6</v>
      </c>
      <c r="T9" s="107">
        <v>5</v>
      </c>
      <c r="U9" s="107">
        <v>8</v>
      </c>
      <c r="V9" s="107">
        <v>6</v>
      </c>
      <c r="W9" s="107">
        <v>7</v>
      </c>
      <c r="X9" s="107"/>
      <c r="Y9" s="108"/>
      <c r="Z9" s="129">
        <f t="shared" si="0"/>
        <v>63.333333333333329</v>
      </c>
      <c r="AA9" s="68">
        <f t="shared" si="1"/>
        <v>6</v>
      </c>
    </row>
    <row r="10" spans="1:27" s="153" customFormat="1" ht="45.75" customHeight="1" thickBot="1" x14ac:dyDescent="0.25">
      <c r="A10" s="201">
        <v>7</v>
      </c>
      <c r="B10" s="389" t="s">
        <v>16</v>
      </c>
      <c r="C10" s="593" t="s">
        <v>280</v>
      </c>
      <c r="D10" s="392" t="s">
        <v>281</v>
      </c>
      <c r="E10" s="365" t="s">
        <v>282</v>
      </c>
      <c r="F10" s="277" t="s">
        <v>283</v>
      </c>
      <c r="G10" s="166"/>
      <c r="H10" s="166"/>
      <c r="I10" s="39"/>
      <c r="J10" s="362" t="s">
        <v>328</v>
      </c>
      <c r="K10" s="324"/>
      <c r="L10" s="218"/>
      <c r="M10" s="218"/>
      <c r="N10" s="105">
        <v>7</v>
      </c>
      <c r="O10" s="106">
        <v>7</v>
      </c>
      <c r="P10" s="107"/>
      <c r="Q10" s="107">
        <v>6</v>
      </c>
      <c r="R10" s="107">
        <v>5</v>
      </c>
      <c r="S10" s="107">
        <v>4</v>
      </c>
      <c r="T10" s="107">
        <v>6</v>
      </c>
      <c r="U10" s="107">
        <v>9</v>
      </c>
      <c r="V10" s="107">
        <v>6</v>
      </c>
      <c r="W10" s="107">
        <v>7</v>
      </c>
      <c r="X10" s="107"/>
      <c r="Y10" s="108"/>
      <c r="Z10" s="129">
        <f t="shared" si="0"/>
        <v>63.333333333333329</v>
      </c>
      <c r="AA10" s="68">
        <f t="shared" si="1"/>
        <v>6</v>
      </c>
    </row>
    <row r="11" spans="1:27" s="153" customFormat="1" ht="45.75" customHeight="1" thickBot="1" x14ac:dyDescent="0.25">
      <c r="A11" s="213">
        <v>8</v>
      </c>
      <c r="B11" s="389" t="s">
        <v>16</v>
      </c>
      <c r="C11" s="536" t="s">
        <v>234</v>
      </c>
      <c r="D11" s="395" t="s">
        <v>235</v>
      </c>
      <c r="E11" s="378" t="s">
        <v>236</v>
      </c>
      <c r="F11" s="277" t="s">
        <v>237</v>
      </c>
      <c r="G11" s="202"/>
      <c r="H11" s="202"/>
      <c r="I11" s="374"/>
      <c r="J11" s="362" t="s">
        <v>328</v>
      </c>
      <c r="K11" s="379"/>
      <c r="L11" s="218"/>
      <c r="M11" s="218"/>
      <c r="N11" s="105">
        <v>7</v>
      </c>
      <c r="O11" s="106">
        <v>5</v>
      </c>
      <c r="P11" s="248"/>
      <c r="Q11" s="248">
        <v>6</v>
      </c>
      <c r="R11" s="248"/>
      <c r="S11" s="248">
        <v>6</v>
      </c>
      <c r="T11" s="248"/>
      <c r="U11" s="248">
        <v>7</v>
      </c>
      <c r="V11" s="248">
        <v>6</v>
      </c>
      <c r="W11" s="248">
        <v>6</v>
      </c>
      <c r="X11" s="248"/>
      <c r="Y11" s="239"/>
      <c r="Z11" s="129">
        <f t="shared" si="0"/>
        <v>61.428571428571431</v>
      </c>
      <c r="AA11" s="68">
        <f t="shared" si="1"/>
        <v>8</v>
      </c>
    </row>
    <row r="12" spans="1:27" s="153" customFormat="1" ht="45.75" customHeight="1" thickBot="1" x14ac:dyDescent="0.25">
      <c r="A12" s="201">
        <v>9</v>
      </c>
      <c r="B12" s="389" t="s">
        <v>16</v>
      </c>
      <c r="C12" s="536" t="s">
        <v>246</v>
      </c>
      <c r="D12" s="397" t="s">
        <v>243</v>
      </c>
      <c r="E12" s="381" t="s">
        <v>244</v>
      </c>
      <c r="F12" s="277" t="s">
        <v>247</v>
      </c>
      <c r="G12" s="166"/>
      <c r="H12" s="166"/>
      <c r="I12" s="167"/>
      <c r="J12" s="362" t="s">
        <v>328</v>
      </c>
      <c r="K12" s="324"/>
      <c r="L12" s="218"/>
      <c r="M12" s="218"/>
      <c r="N12" s="105">
        <v>7</v>
      </c>
      <c r="O12" s="106">
        <v>7</v>
      </c>
      <c r="P12" s="107"/>
      <c r="Q12" s="107">
        <v>6</v>
      </c>
      <c r="R12" s="107"/>
      <c r="S12" s="107">
        <v>5</v>
      </c>
      <c r="T12" s="107"/>
      <c r="U12" s="107">
        <v>7</v>
      </c>
      <c r="V12" s="107">
        <v>5</v>
      </c>
      <c r="W12" s="107">
        <v>5</v>
      </c>
      <c r="X12" s="107"/>
      <c r="Y12" s="108"/>
      <c r="Z12" s="129">
        <f t="shared" si="0"/>
        <v>60</v>
      </c>
      <c r="AA12" s="68">
        <f t="shared" si="1"/>
        <v>9</v>
      </c>
    </row>
    <row r="13" spans="1:27" s="153" customFormat="1" ht="45.75" customHeight="1" thickBot="1" x14ac:dyDescent="0.25">
      <c r="A13" s="213">
        <v>10</v>
      </c>
      <c r="B13" s="389" t="s">
        <v>16</v>
      </c>
      <c r="C13" s="537" t="s">
        <v>248</v>
      </c>
      <c r="D13" s="392" t="s">
        <v>249</v>
      </c>
      <c r="E13" s="365" t="s">
        <v>250</v>
      </c>
      <c r="F13" s="277" t="s">
        <v>251</v>
      </c>
      <c r="G13" s="166"/>
      <c r="H13" s="166"/>
      <c r="I13" s="167"/>
      <c r="J13" s="362" t="s">
        <v>328</v>
      </c>
      <c r="K13" s="375"/>
      <c r="L13" s="218"/>
      <c r="M13" s="218"/>
      <c r="N13" s="105">
        <v>6</v>
      </c>
      <c r="O13" s="106">
        <v>6</v>
      </c>
      <c r="P13" s="107"/>
      <c r="Q13" s="107">
        <v>7</v>
      </c>
      <c r="R13" s="107"/>
      <c r="S13" s="107">
        <v>5</v>
      </c>
      <c r="T13" s="107"/>
      <c r="U13" s="107">
        <v>8</v>
      </c>
      <c r="V13" s="107">
        <v>5</v>
      </c>
      <c r="W13" s="107">
        <v>5</v>
      </c>
      <c r="X13" s="107"/>
      <c r="Y13" s="108"/>
      <c r="Z13" s="129">
        <f t="shared" si="0"/>
        <v>60</v>
      </c>
      <c r="AA13" s="68">
        <f t="shared" si="1"/>
        <v>9</v>
      </c>
    </row>
    <row r="14" spans="1:27" s="153" customFormat="1" ht="45.75" customHeight="1" thickBot="1" x14ac:dyDescent="0.25">
      <c r="A14" s="201">
        <v>11</v>
      </c>
      <c r="B14" s="389" t="s">
        <v>16</v>
      </c>
      <c r="C14" s="534" t="s">
        <v>299</v>
      </c>
      <c r="D14" s="395" t="s">
        <v>300</v>
      </c>
      <c r="E14" s="322" t="s">
        <v>301</v>
      </c>
      <c r="F14" s="277" t="s">
        <v>302</v>
      </c>
      <c r="G14" s="166"/>
      <c r="H14" s="166"/>
      <c r="I14" s="167"/>
      <c r="J14" s="362" t="s">
        <v>328</v>
      </c>
      <c r="K14" s="379"/>
      <c r="L14" s="218"/>
      <c r="M14" s="218"/>
      <c r="N14" s="105">
        <v>6</v>
      </c>
      <c r="O14" s="106">
        <v>5</v>
      </c>
      <c r="P14" s="107"/>
      <c r="Q14" s="107">
        <v>6</v>
      </c>
      <c r="R14" s="107"/>
      <c r="S14" s="107">
        <v>5</v>
      </c>
      <c r="T14" s="107"/>
      <c r="U14" s="107">
        <v>9</v>
      </c>
      <c r="V14" s="107">
        <v>7</v>
      </c>
      <c r="W14" s="107">
        <v>4</v>
      </c>
      <c r="X14" s="107"/>
      <c r="Y14" s="108"/>
      <c r="Z14" s="129">
        <f t="shared" si="0"/>
        <v>60</v>
      </c>
      <c r="AA14" s="68">
        <f t="shared" si="1"/>
        <v>9</v>
      </c>
    </row>
    <row r="15" spans="1:27" s="153" customFormat="1" ht="45.75" customHeight="1" thickBot="1" x14ac:dyDescent="0.25">
      <c r="A15" s="213">
        <v>12</v>
      </c>
      <c r="B15" s="389" t="s">
        <v>16</v>
      </c>
      <c r="C15" s="538" t="s">
        <v>311</v>
      </c>
      <c r="D15" s="403" t="s">
        <v>312</v>
      </c>
      <c r="E15" s="386" t="s">
        <v>313</v>
      </c>
      <c r="F15" s="277" t="s">
        <v>314</v>
      </c>
      <c r="G15" s="166"/>
      <c r="H15" s="166"/>
      <c r="I15" s="167"/>
      <c r="J15" s="362" t="s">
        <v>328</v>
      </c>
      <c r="K15" s="372"/>
      <c r="L15" s="218"/>
      <c r="M15" s="218"/>
      <c r="N15" s="105">
        <v>5</v>
      </c>
      <c r="O15" s="106">
        <v>6</v>
      </c>
      <c r="P15" s="107"/>
      <c r="Q15" s="107">
        <v>8</v>
      </c>
      <c r="R15" s="107"/>
      <c r="S15" s="107">
        <v>6</v>
      </c>
      <c r="T15" s="107"/>
      <c r="U15" s="107">
        <v>7</v>
      </c>
      <c r="V15" s="107">
        <v>6</v>
      </c>
      <c r="W15" s="107">
        <v>4</v>
      </c>
      <c r="X15" s="107"/>
      <c r="Y15" s="108"/>
      <c r="Z15" s="129">
        <f t="shared" si="0"/>
        <v>60</v>
      </c>
      <c r="AA15" s="68">
        <f t="shared" si="1"/>
        <v>9</v>
      </c>
    </row>
    <row r="16" spans="1:27" s="153" customFormat="1" ht="45.75" customHeight="1" thickBot="1" x14ac:dyDescent="0.25">
      <c r="A16" s="201">
        <v>13</v>
      </c>
      <c r="B16" s="389" t="s">
        <v>16</v>
      </c>
      <c r="C16" s="537" t="s">
        <v>252</v>
      </c>
      <c r="D16" s="392" t="s">
        <v>253</v>
      </c>
      <c r="E16" s="365" t="s">
        <v>254</v>
      </c>
      <c r="F16" s="277" t="s">
        <v>255</v>
      </c>
      <c r="G16" s="166"/>
      <c r="H16" s="166"/>
      <c r="I16" s="167"/>
      <c r="J16" s="362" t="s">
        <v>328</v>
      </c>
      <c r="K16" s="375"/>
      <c r="L16" s="218"/>
      <c r="M16" s="218"/>
      <c r="N16" s="105">
        <v>6</v>
      </c>
      <c r="O16" s="106">
        <v>5</v>
      </c>
      <c r="P16" s="107"/>
      <c r="Q16" s="107">
        <v>6</v>
      </c>
      <c r="R16" s="107"/>
      <c r="S16" s="107">
        <v>6</v>
      </c>
      <c r="T16" s="107">
        <v>5</v>
      </c>
      <c r="U16" s="107">
        <v>7</v>
      </c>
      <c r="V16" s="107">
        <v>5</v>
      </c>
      <c r="W16" s="107">
        <v>7</v>
      </c>
      <c r="X16" s="107"/>
      <c r="Y16" s="108"/>
      <c r="Z16" s="129">
        <f t="shared" si="0"/>
        <v>58.75</v>
      </c>
      <c r="AA16" s="68">
        <f t="shared" si="1"/>
        <v>13</v>
      </c>
    </row>
    <row r="17" spans="1:27" s="153" customFormat="1" ht="45.75" customHeight="1" thickBot="1" x14ac:dyDescent="0.25">
      <c r="A17" s="213">
        <v>14</v>
      </c>
      <c r="B17" s="329" t="s">
        <v>323</v>
      </c>
      <c r="C17" s="407" t="s">
        <v>219</v>
      </c>
      <c r="D17" s="392" t="s">
        <v>220</v>
      </c>
      <c r="E17" s="276" t="s">
        <v>221</v>
      </c>
      <c r="F17" s="277" t="s">
        <v>222</v>
      </c>
      <c r="G17" s="202"/>
      <c r="H17" s="202"/>
      <c r="I17" s="603"/>
      <c r="J17" s="130" t="s">
        <v>181</v>
      </c>
      <c r="K17" s="375" t="s">
        <v>182</v>
      </c>
      <c r="L17" s="607"/>
      <c r="M17" s="607"/>
      <c r="N17" s="105">
        <v>7</v>
      </c>
      <c r="O17" s="106">
        <v>5</v>
      </c>
      <c r="P17" s="248"/>
      <c r="Q17" s="248">
        <v>6</v>
      </c>
      <c r="R17" s="248"/>
      <c r="S17" s="248">
        <v>4</v>
      </c>
      <c r="T17" s="248">
        <v>7</v>
      </c>
      <c r="U17" s="248">
        <v>7</v>
      </c>
      <c r="V17" s="248">
        <v>6</v>
      </c>
      <c r="W17" s="248">
        <v>4</v>
      </c>
      <c r="X17" s="248"/>
      <c r="Y17" s="239"/>
      <c r="Z17" s="129">
        <f t="shared" si="0"/>
        <v>57.5</v>
      </c>
      <c r="AA17" s="68">
        <f t="shared" si="1"/>
        <v>14</v>
      </c>
    </row>
    <row r="18" spans="1:27" s="153" customFormat="1" ht="45.75" customHeight="1" thickBot="1" x14ac:dyDescent="0.25">
      <c r="A18" s="201">
        <v>15</v>
      </c>
      <c r="B18" s="329" t="s">
        <v>617</v>
      </c>
      <c r="C18" s="407" t="s">
        <v>613</v>
      </c>
      <c r="D18" s="391" t="s">
        <v>614</v>
      </c>
      <c r="E18" s="276" t="s">
        <v>615</v>
      </c>
      <c r="F18" s="277" t="s">
        <v>616</v>
      </c>
      <c r="G18" s="202"/>
      <c r="H18" s="202"/>
      <c r="I18" s="603"/>
      <c r="J18" s="279" t="s">
        <v>328</v>
      </c>
      <c r="K18" s="287" t="s">
        <v>618</v>
      </c>
      <c r="L18" s="607"/>
      <c r="M18" s="607"/>
      <c r="N18" s="105">
        <v>7</v>
      </c>
      <c r="O18" s="106">
        <v>6</v>
      </c>
      <c r="P18" s="248"/>
      <c r="Q18" s="248">
        <v>7</v>
      </c>
      <c r="R18" s="248">
        <v>6</v>
      </c>
      <c r="S18" s="248">
        <v>4</v>
      </c>
      <c r="T18" s="248"/>
      <c r="U18" s="248">
        <v>7</v>
      </c>
      <c r="V18" s="248">
        <v>5</v>
      </c>
      <c r="W18" s="248">
        <v>4</v>
      </c>
      <c r="X18" s="248"/>
      <c r="Y18" s="239"/>
      <c r="Z18" s="129">
        <f t="shared" si="0"/>
        <v>57.5</v>
      </c>
      <c r="AA18" s="68">
        <f t="shared" si="1"/>
        <v>14</v>
      </c>
    </row>
    <row r="19" spans="1:27" s="153" customFormat="1" ht="45.75" customHeight="1" thickBot="1" x14ac:dyDescent="0.25">
      <c r="A19" s="213">
        <v>16</v>
      </c>
      <c r="B19" s="389" t="s">
        <v>16</v>
      </c>
      <c r="C19" s="537" t="s">
        <v>260</v>
      </c>
      <c r="D19" s="392" t="s">
        <v>261</v>
      </c>
      <c r="E19" s="383" t="s">
        <v>262</v>
      </c>
      <c r="F19" s="277" t="s">
        <v>263</v>
      </c>
      <c r="G19" s="166"/>
      <c r="H19" s="166"/>
      <c r="I19" s="167"/>
      <c r="J19" s="362" t="s">
        <v>328</v>
      </c>
      <c r="K19" s="384"/>
      <c r="L19" s="218"/>
      <c r="M19" s="218"/>
      <c r="N19" s="105">
        <v>6</v>
      </c>
      <c r="O19" s="106">
        <v>6</v>
      </c>
      <c r="P19" s="107"/>
      <c r="Q19" s="107">
        <v>6</v>
      </c>
      <c r="R19" s="107"/>
      <c r="S19" s="107">
        <v>5</v>
      </c>
      <c r="T19" s="107">
        <v>3</v>
      </c>
      <c r="U19" s="107">
        <v>9</v>
      </c>
      <c r="V19" s="107">
        <v>5</v>
      </c>
      <c r="W19" s="107">
        <v>5</v>
      </c>
      <c r="X19" s="107"/>
      <c r="Y19" s="108"/>
      <c r="Z19" s="129">
        <f t="shared" si="0"/>
        <v>56.25</v>
      </c>
      <c r="AA19" s="68">
        <f t="shared" si="1"/>
        <v>16</v>
      </c>
    </row>
    <row r="20" spans="1:27" s="153" customFormat="1" ht="45.75" customHeight="1" thickBot="1" x14ac:dyDescent="0.25">
      <c r="A20" s="201">
        <v>17</v>
      </c>
      <c r="B20" s="389" t="s">
        <v>16</v>
      </c>
      <c r="C20" s="535" t="s">
        <v>272</v>
      </c>
      <c r="D20" s="399" t="s">
        <v>273</v>
      </c>
      <c r="E20" s="380" t="s">
        <v>274</v>
      </c>
      <c r="F20" s="277" t="s">
        <v>275</v>
      </c>
      <c r="G20" s="166"/>
      <c r="H20" s="166"/>
      <c r="I20" s="167"/>
      <c r="J20" s="362" t="s">
        <v>328</v>
      </c>
      <c r="K20" s="324"/>
      <c r="L20" s="218"/>
      <c r="M20" s="218"/>
      <c r="N20" s="105">
        <v>7</v>
      </c>
      <c r="O20" s="106">
        <v>4</v>
      </c>
      <c r="P20" s="107"/>
      <c r="Q20" s="107">
        <v>7</v>
      </c>
      <c r="R20" s="107">
        <v>6</v>
      </c>
      <c r="S20" s="107">
        <v>4</v>
      </c>
      <c r="T20" s="107">
        <v>5</v>
      </c>
      <c r="U20" s="107">
        <v>8</v>
      </c>
      <c r="V20" s="107">
        <v>5</v>
      </c>
      <c r="W20" s="107">
        <v>4</v>
      </c>
      <c r="X20" s="107"/>
      <c r="Y20" s="108"/>
      <c r="Z20" s="129">
        <f t="shared" si="0"/>
        <v>55.555555555555557</v>
      </c>
      <c r="AA20" s="68">
        <f t="shared" si="1"/>
        <v>17</v>
      </c>
    </row>
    <row r="21" spans="1:27" s="153" customFormat="1" ht="45.75" customHeight="1" thickBot="1" x14ac:dyDescent="0.25">
      <c r="A21" s="213">
        <v>18</v>
      </c>
      <c r="B21" s="389" t="s">
        <v>16</v>
      </c>
      <c r="C21" s="536" t="s">
        <v>295</v>
      </c>
      <c r="D21" s="400" t="s">
        <v>296</v>
      </c>
      <c r="E21" s="366" t="s">
        <v>297</v>
      </c>
      <c r="F21" s="277" t="s">
        <v>298</v>
      </c>
      <c r="G21" s="166"/>
      <c r="H21" s="166"/>
      <c r="I21" s="167"/>
      <c r="J21" s="362" t="s">
        <v>328</v>
      </c>
      <c r="K21" s="324"/>
      <c r="L21" s="218"/>
      <c r="M21" s="218"/>
      <c r="N21" s="105">
        <v>6</v>
      </c>
      <c r="O21" s="106">
        <v>5</v>
      </c>
      <c r="P21" s="107"/>
      <c r="Q21" s="107">
        <v>8</v>
      </c>
      <c r="R21" s="107"/>
      <c r="S21" s="107">
        <v>5</v>
      </c>
      <c r="T21" s="107">
        <v>4</v>
      </c>
      <c r="U21" s="107">
        <v>7</v>
      </c>
      <c r="V21" s="107">
        <v>4</v>
      </c>
      <c r="W21" s="107">
        <v>5</v>
      </c>
      <c r="X21" s="107"/>
      <c r="Y21" s="108"/>
      <c r="Z21" s="129">
        <f t="shared" si="0"/>
        <v>55</v>
      </c>
      <c r="AA21" s="68">
        <f t="shared" si="1"/>
        <v>18</v>
      </c>
    </row>
    <row r="22" spans="1:27" s="153" customFormat="1" ht="45.75" customHeight="1" thickBot="1" x14ac:dyDescent="0.25">
      <c r="A22" s="201">
        <v>19</v>
      </c>
      <c r="B22" s="389" t="s">
        <v>16</v>
      </c>
      <c r="C22" s="536" t="s">
        <v>303</v>
      </c>
      <c r="D22" s="397" t="s">
        <v>304</v>
      </c>
      <c r="E22" s="323" t="s">
        <v>305</v>
      </c>
      <c r="F22" s="277" t="s">
        <v>306</v>
      </c>
      <c r="G22" s="166"/>
      <c r="H22" s="166"/>
      <c r="I22" s="167"/>
      <c r="J22" s="362" t="s">
        <v>328</v>
      </c>
      <c r="K22" s="324"/>
      <c r="L22" s="218"/>
      <c r="M22" s="218"/>
      <c r="N22" s="105">
        <v>5</v>
      </c>
      <c r="O22" s="106">
        <v>4</v>
      </c>
      <c r="P22" s="107"/>
      <c r="Q22" s="107">
        <v>6</v>
      </c>
      <c r="R22" s="107"/>
      <c r="S22" s="107">
        <v>6</v>
      </c>
      <c r="T22" s="107"/>
      <c r="U22" s="107">
        <v>7</v>
      </c>
      <c r="V22" s="107">
        <v>5</v>
      </c>
      <c r="W22" s="107">
        <v>5</v>
      </c>
      <c r="X22" s="107"/>
      <c r="Y22" s="108"/>
      <c r="Z22" s="129">
        <f t="shared" si="0"/>
        <v>54.285714285714292</v>
      </c>
      <c r="AA22" s="68">
        <f t="shared" si="1"/>
        <v>19</v>
      </c>
    </row>
    <row r="23" spans="1:27" s="153" customFormat="1" ht="45.75" customHeight="1" thickBot="1" x14ac:dyDescent="0.25">
      <c r="A23" s="213">
        <v>20</v>
      </c>
      <c r="B23" s="389" t="s">
        <v>16</v>
      </c>
      <c r="C23" s="536" t="s">
        <v>291</v>
      </c>
      <c r="D23" s="401" t="s">
        <v>292</v>
      </c>
      <c r="E23" s="322" t="s">
        <v>293</v>
      </c>
      <c r="F23" s="277" t="s">
        <v>294</v>
      </c>
      <c r="G23" s="166"/>
      <c r="H23" s="166"/>
      <c r="I23" s="167"/>
      <c r="J23" s="362" t="s">
        <v>328</v>
      </c>
      <c r="K23" s="324"/>
      <c r="L23" s="218"/>
      <c r="M23" s="218"/>
      <c r="N23" s="105">
        <v>6</v>
      </c>
      <c r="O23" s="106">
        <v>5</v>
      </c>
      <c r="P23" s="107"/>
      <c r="Q23" s="107">
        <v>6</v>
      </c>
      <c r="R23" s="107"/>
      <c r="S23" s="107">
        <v>4</v>
      </c>
      <c r="T23" s="107">
        <v>4</v>
      </c>
      <c r="U23" s="107">
        <v>7</v>
      </c>
      <c r="V23" s="107">
        <v>5</v>
      </c>
      <c r="W23" s="107">
        <v>6</v>
      </c>
      <c r="X23" s="107"/>
      <c r="Y23" s="108"/>
      <c r="Z23" s="129">
        <f t="shared" si="0"/>
        <v>53.75</v>
      </c>
      <c r="AA23" s="68">
        <f t="shared" si="1"/>
        <v>20</v>
      </c>
    </row>
    <row r="24" spans="1:27" s="153" customFormat="1" ht="45.75" customHeight="1" thickBot="1" x14ac:dyDescent="0.25">
      <c r="A24" s="201">
        <v>21</v>
      </c>
      <c r="B24" s="389" t="s">
        <v>16</v>
      </c>
      <c r="C24" s="407" t="s">
        <v>223</v>
      </c>
      <c r="D24" s="393" t="s">
        <v>224</v>
      </c>
      <c r="E24" s="313" t="s">
        <v>225</v>
      </c>
      <c r="F24" s="277" t="s">
        <v>226</v>
      </c>
      <c r="G24" s="202"/>
      <c r="H24" s="202"/>
      <c r="I24" s="603"/>
      <c r="J24" s="299" t="s">
        <v>328</v>
      </c>
      <c r="K24" s="296"/>
      <c r="L24" s="218"/>
      <c r="M24" s="218"/>
      <c r="N24" s="105">
        <v>6</v>
      </c>
      <c r="O24" s="106">
        <v>5</v>
      </c>
      <c r="P24" s="248"/>
      <c r="Q24" s="248">
        <v>7</v>
      </c>
      <c r="R24" s="248">
        <v>5</v>
      </c>
      <c r="S24" s="248">
        <v>4</v>
      </c>
      <c r="T24" s="248"/>
      <c r="U24" s="248">
        <v>6</v>
      </c>
      <c r="V24" s="248">
        <v>4</v>
      </c>
      <c r="W24" s="248">
        <v>5</v>
      </c>
      <c r="X24" s="248"/>
      <c r="Y24" s="239"/>
      <c r="Z24" s="129">
        <f t="shared" si="0"/>
        <v>52.5</v>
      </c>
      <c r="AA24" s="68">
        <f t="shared" si="1"/>
        <v>21</v>
      </c>
    </row>
    <row r="25" spans="1:27" s="153" customFormat="1" ht="45.75" customHeight="1" thickBot="1" x14ac:dyDescent="0.25">
      <c r="A25" s="213">
        <v>22</v>
      </c>
      <c r="B25" s="389" t="s">
        <v>16</v>
      </c>
      <c r="C25" s="538" t="s">
        <v>307</v>
      </c>
      <c r="D25" s="402" t="s">
        <v>308</v>
      </c>
      <c r="E25" s="385" t="s">
        <v>309</v>
      </c>
      <c r="F25" s="277" t="s">
        <v>310</v>
      </c>
      <c r="G25" s="166"/>
      <c r="H25" s="166"/>
      <c r="I25" s="167"/>
      <c r="J25" s="362" t="s">
        <v>328</v>
      </c>
      <c r="K25" s="372"/>
      <c r="L25" s="218"/>
      <c r="M25" s="218"/>
      <c r="N25" s="105">
        <v>4</v>
      </c>
      <c r="O25" s="106">
        <v>3</v>
      </c>
      <c r="P25" s="107"/>
      <c r="Q25" s="107">
        <v>6</v>
      </c>
      <c r="R25" s="107"/>
      <c r="S25" s="107">
        <v>5</v>
      </c>
      <c r="T25" s="107"/>
      <c r="U25" s="107">
        <v>7</v>
      </c>
      <c r="V25" s="107">
        <v>5</v>
      </c>
      <c r="W25" s="107">
        <v>6</v>
      </c>
      <c r="X25" s="107"/>
      <c r="Y25" s="108"/>
      <c r="Z25" s="129">
        <f t="shared" si="0"/>
        <v>51.428571428571431</v>
      </c>
      <c r="AA25" s="68">
        <f t="shared" si="1"/>
        <v>22</v>
      </c>
    </row>
    <row r="26" spans="1:27" s="153" customFormat="1" ht="45.75" customHeight="1" thickBot="1" x14ac:dyDescent="0.25">
      <c r="A26" s="201">
        <v>23</v>
      </c>
      <c r="B26" s="329" t="s">
        <v>16</v>
      </c>
      <c r="C26" s="407" t="s">
        <v>227</v>
      </c>
      <c r="D26" s="394" t="s">
        <v>228</v>
      </c>
      <c r="E26" s="276" t="s">
        <v>229</v>
      </c>
      <c r="F26" s="277" t="s">
        <v>230</v>
      </c>
      <c r="G26" s="202"/>
      <c r="H26" s="202"/>
      <c r="I26" s="602"/>
      <c r="J26" s="362" t="s">
        <v>328</v>
      </c>
      <c r="K26" s="287"/>
      <c r="L26" s="218"/>
      <c r="M26" s="218"/>
      <c r="N26" s="105">
        <v>6</v>
      </c>
      <c r="O26" s="106">
        <v>5</v>
      </c>
      <c r="P26" s="248"/>
      <c r="Q26" s="248">
        <v>6</v>
      </c>
      <c r="R26" s="248">
        <v>5</v>
      </c>
      <c r="S26" s="248">
        <v>4</v>
      </c>
      <c r="T26" s="248"/>
      <c r="U26" s="248">
        <v>6</v>
      </c>
      <c r="V26" s="248">
        <v>5</v>
      </c>
      <c r="W26" s="248">
        <v>4</v>
      </c>
      <c r="X26" s="248"/>
      <c r="Y26" s="239"/>
      <c r="Z26" s="129">
        <f t="shared" si="0"/>
        <v>51.25</v>
      </c>
      <c r="AA26" s="68">
        <f t="shared" si="1"/>
        <v>23</v>
      </c>
    </row>
    <row r="27" spans="1:27" s="153" customFormat="1" ht="45.75" customHeight="1" thickBot="1" x14ac:dyDescent="0.25">
      <c r="A27" s="213">
        <v>24</v>
      </c>
      <c r="B27" s="389" t="s">
        <v>16</v>
      </c>
      <c r="C27" s="536" t="s">
        <v>264</v>
      </c>
      <c r="D27" s="397" t="s">
        <v>265</v>
      </c>
      <c r="E27" s="366" t="s">
        <v>266</v>
      </c>
      <c r="F27" s="277" t="s">
        <v>267</v>
      </c>
      <c r="G27" s="166"/>
      <c r="H27" s="166"/>
      <c r="I27" s="167"/>
      <c r="J27" s="362" t="s">
        <v>328</v>
      </c>
      <c r="K27" s="324"/>
      <c r="L27" s="218"/>
      <c r="M27" s="218"/>
      <c r="N27" s="105">
        <v>5</v>
      </c>
      <c r="O27" s="106">
        <v>4</v>
      </c>
      <c r="P27" s="107"/>
      <c r="Q27" s="107">
        <v>5</v>
      </c>
      <c r="R27" s="107"/>
      <c r="S27" s="107">
        <v>6</v>
      </c>
      <c r="T27" s="107">
        <v>4</v>
      </c>
      <c r="U27" s="107">
        <v>8</v>
      </c>
      <c r="V27" s="107">
        <v>5</v>
      </c>
      <c r="W27" s="107">
        <v>4</v>
      </c>
      <c r="X27" s="107"/>
      <c r="Y27" s="108"/>
      <c r="Z27" s="129">
        <f t="shared" si="0"/>
        <v>51.25</v>
      </c>
      <c r="AA27" s="68">
        <f t="shared" si="1"/>
        <v>23</v>
      </c>
    </row>
    <row r="28" spans="1:27" s="153" customFormat="1" ht="45.75" customHeight="1" thickBot="1" x14ac:dyDescent="0.25">
      <c r="A28" s="201">
        <v>25</v>
      </c>
      <c r="B28" s="389" t="s">
        <v>16</v>
      </c>
      <c r="C28" s="538" t="s">
        <v>315</v>
      </c>
      <c r="D28" s="404" t="s">
        <v>316</v>
      </c>
      <c r="E28" s="387" t="s">
        <v>317</v>
      </c>
      <c r="F28" s="277" t="s">
        <v>318</v>
      </c>
      <c r="G28" s="166"/>
      <c r="H28" s="166"/>
      <c r="I28" s="167"/>
      <c r="J28" s="362" t="s">
        <v>328</v>
      </c>
      <c r="K28" s="372"/>
      <c r="L28" s="218"/>
      <c r="M28" s="218"/>
      <c r="N28" s="105">
        <v>6</v>
      </c>
      <c r="O28" s="106">
        <v>4</v>
      </c>
      <c r="P28" s="107"/>
      <c r="Q28" s="107">
        <v>6</v>
      </c>
      <c r="R28" s="107"/>
      <c r="S28" s="107">
        <v>3</v>
      </c>
      <c r="T28" s="107"/>
      <c r="U28" s="107">
        <v>7</v>
      </c>
      <c r="V28" s="107">
        <v>5</v>
      </c>
      <c r="W28" s="107">
        <v>4</v>
      </c>
      <c r="X28" s="107"/>
      <c r="Y28" s="108"/>
      <c r="Z28" s="129">
        <f t="shared" si="0"/>
        <v>50</v>
      </c>
      <c r="AA28" s="68">
        <f t="shared" si="1"/>
        <v>25</v>
      </c>
    </row>
    <row r="29" spans="1:27" s="153" customFormat="1" ht="45.75" customHeight="1" thickBot="1" x14ac:dyDescent="0.25">
      <c r="A29" s="213">
        <v>26</v>
      </c>
      <c r="B29" s="389" t="s">
        <v>16</v>
      </c>
      <c r="C29" s="535" t="s">
        <v>256</v>
      </c>
      <c r="D29" s="396" t="s">
        <v>257</v>
      </c>
      <c r="E29" s="380" t="s">
        <v>258</v>
      </c>
      <c r="F29" s="277" t="s">
        <v>259</v>
      </c>
      <c r="G29" s="166"/>
      <c r="H29" s="166"/>
      <c r="I29" s="167"/>
      <c r="J29" s="362" t="s">
        <v>328</v>
      </c>
      <c r="K29" s="382"/>
      <c r="L29" s="218"/>
      <c r="M29" s="218"/>
      <c r="N29" s="105">
        <v>5</v>
      </c>
      <c r="O29" s="106">
        <v>5</v>
      </c>
      <c r="P29" s="107"/>
      <c r="Q29" s="107">
        <v>5</v>
      </c>
      <c r="R29" s="107"/>
      <c r="S29" s="107">
        <v>5</v>
      </c>
      <c r="T29" s="107">
        <v>4</v>
      </c>
      <c r="U29" s="107">
        <v>7</v>
      </c>
      <c r="V29" s="107">
        <v>4</v>
      </c>
      <c r="W29" s="107">
        <v>4</v>
      </c>
      <c r="X29" s="107"/>
      <c r="Y29" s="108"/>
      <c r="Z29" s="129">
        <f t="shared" si="0"/>
        <v>48.75</v>
      </c>
      <c r="AA29" s="68">
        <f t="shared" si="1"/>
        <v>26</v>
      </c>
    </row>
    <row r="30" spans="1:27" s="153" customFormat="1" ht="45.75" customHeight="1" thickBot="1" x14ac:dyDescent="0.25">
      <c r="A30" s="201">
        <v>27</v>
      </c>
      <c r="B30" s="389" t="s">
        <v>16</v>
      </c>
      <c r="C30" s="537" t="s">
        <v>276</v>
      </c>
      <c r="D30" s="392" t="s">
        <v>277</v>
      </c>
      <c r="E30" s="383" t="s">
        <v>278</v>
      </c>
      <c r="F30" s="277" t="s">
        <v>279</v>
      </c>
      <c r="G30" s="166"/>
      <c r="H30" s="166"/>
      <c r="I30" s="167"/>
      <c r="J30" s="362" t="s">
        <v>328</v>
      </c>
      <c r="K30" s="375"/>
      <c r="L30" s="218"/>
      <c r="M30" s="218"/>
      <c r="N30" s="105">
        <v>4</v>
      </c>
      <c r="O30" s="106">
        <v>2</v>
      </c>
      <c r="P30" s="107"/>
      <c r="Q30" s="107">
        <v>4</v>
      </c>
      <c r="R30" s="107">
        <v>4</v>
      </c>
      <c r="S30" s="107">
        <v>5</v>
      </c>
      <c r="T30" s="107">
        <v>5</v>
      </c>
      <c r="U30" s="107">
        <v>7</v>
      </c>
      <c r="V30" s="107">
        <v>5</v>
      </c>
      <c r="W30" s="107">
        <v>5</v>
      </c>
      <c r="X30" s="107"/>
      <c r="Y30" s="108"/>
      <c r="Z30" s="129">
        <f t="shared" si="0"/>
        <v>45.555555555555557</v>
      </c>
      <c r="AA30" s="68">
        <f t="shared" si="1"/>
        <v>27</v>
      </c>
    </row>
    <row r="31" spans="1:27" s="153" customFormat="1" ht="45.75" customHeight="1" thickBot="1" x14ac:dyDescent="0.25">
      <c r="A31" s="213">
        <v>28</v>
      </c>
      <c r="B31" s="389" t="s">
        <v>16</v>
      </c>
      <c r="C31" s="407" t="s">
        <v>231</v>
      </c>
      <c r="D31" s="392" t="s">
        <v>224</v>
      </c>
      <c r="E31" s="377" t="s">
        <v>232</v>
      </c>
      <c r="F31" s="277" t="s">
        <v>233</v>
      </c>
      <c r="G31" s="202"/>
      <c r="H31" s="202"/>
      <c r="I31" s="602"/>
      <c r="J31" s="362" t="s">
        <v>328</v>
      </c>
      <c r="K31" s="604"/>
      <c r="L31" s="218"/>
      <c r="M31" s="218"/>
      <c r="N31" s="105"/>
      <c r="O31" s="106"/>
      <c r="P31" s="248"/>
      <c r="Q31" s="248"/>
      <c r="R31" s="248"/>
      <c r="S31" s="248"/>
      <c r="T31" s="248"/>
      <c r="U31" s="248"/>
      <c r="V31" s="248"/>
      <c r="W31" s="248"/>
      <c r="X31" s="248"/>
      <c r="Y31" s="239"/>
      <c r="Z31" s="129">
        <v>0</v>
      </c>
      <c r="AA31" s="68">
        <f t="shared" si="1"/>
        <v>28</v>
      </c>
    </row>
    <row r="32" spans="1:27" s="153" customFormat="1" ht="45.75" customHeight="1" thickBot="1" x14ac:dyDescent="0.25">
      <c r="A32" s="577">
        <v>29</v>
      </c>
      <c r="B32" s="591" t="s">
        <v>16</v>
      </c>
      <c r="C32" s="539" t="s">
        <v>287</v>
      </c>
      <c r="D32" s="595" t="s">
        <v>288</v>
      </c>
      <c r="E32" s="429" t="s">
        <v>289</v>
      </c>
      <c r="F32" s="601" t="s">
        <v>290</v>
      </c>
      <c r="G32" s="15"/>
      <c r="H32" s="15"/>
      <c r="I32" s="71"/>
      <c r="J32" s="140" t="s">
        <v>328</v>
      </c>
      <c r="K32" s="606"/>
      <c r="L32" s="219"/>
      <c r="M32" s="219"/>
      <c r="N32" s="136"/>
      <c r="O32" s="137"/>
      <c r="P32" s="138"/>
      <c r="Q32" s="138"/>
      <c r="R32" s="138"/>
      <c r="S32" s="138"/>
      <c r="T32" s="138"/>
      <c r="U32" s="138"/>
      <c r="V32" s="138"/>
      <c r="W32" s="138"/>
      <c r="X32" s="138"/>
      <c r="Y32" s="109"/>
      <c r="Z32" s="129">
        <v>0</v>
      </c>
      <c r="AA32" s="68">
        <f t="shared" si="1"/>
        <v>28</v>
      </c>
    </row>
    <row r="33" spans="1:29" ht="45.75" customHeight="1" thickBot="1" x14ac:dyDescent="0.3">
      <c r="B33" s="35" t="s">
        <v>14</v>
      </c>
      <c r="C33" s="258" t="s">
        <v>38</v>
      </c>
      <c r="M33" s="207"/>
      <c r="N33" s="490" t="s">
        <v>24</v>
      </c>
      <c r="O33" s="491" t="s">
        <v>23</v>
      </c>
      <c r="P33" s="491" t="s">
        <v>25</v>
      </c>
      <c r="Q33" s="491" t="s">
        <v>37</v>
      </c>
      <c r="R33" s="491" t="s">
        <v>43</v>
      </c>
      <c r="S33" s="492" t="s">
        <v>33</v>
      </c>
      <c r="T33" s="493" t="s">
        <v>26</v>
      </c>
      <c r="U33" s="494" t="s">
        <v>44</v>
      </c>
      <c r="V33" s="491" t="s">
        <v>45</v>
      </c>
      <c r="W33" s="491" t="s">
        <v>35</v>
      </c>
      <c r="X33" s="491" t="s">
        <v>27</v>
      </c>
      <c r="Y33" s="492" t="s">
        <v>32</v>
      </c>
      <c r="Z33" s="495" t="s">
        <v>22</v>
      </c>
    </row>
    <row r="34" spans="1:29" ht="22.5" customHeight="1" thickBot="1" x14ac:dyDescent="0.25">
      <c r="A34" s="91"/>
      <c r="B34" s="507" t="s">
        <v>3</v>
      </c>
      <c r="C34" s="263" t="s">
        <v>4</v>
      </c>
      <c r="D34" s="9" t="s">
        <v>5</v>
      </c>
      <c r="E34" s="9" t="s">
        <v>6</v>
      </c>
      <c r="F34" s="6" t="s">
        <v>7</v>
      </c>
      <c r="G34" s="18" t="s">
        <v>8</v>
      </c>
      <c r="H34" s="18" t="s">
        <v>9</v>
      </c>
      <c r="I34" s="19" t="s">
        <v>10</v>
      </c>
      <c r="J34" s="19" t="s">
        <v>11</v>
      </c>
      <c r="K34" s="20" t="s">
        <v>12</v>
      </c>
      <c r="L34" s="10" t="s">
        <v>31</v>
      </c>
      <c r="M34" s="205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13</v>
      </c>
      <c r="X34" s="19" t="s">
        <v>13</v>
      </c>
      <c r="Y34" s="20" t="s">
        <v>13</v>
      </c>
      <c r="Z34" s="502" t="s">
        <v>13</v>
      </c>
    </row>
    <row r="35" spans="1:29" s="153" customFormat="1" ht="37.5" customHeight="1" x14ac:dyDescent="0.2">
      <c r="A35" s="431">
        <v>1</v>
      </c>
      <c r="B35" s="440" t="s">
        <v>356</v>
      </c>
      <c r="C35" s="405" t="s">
        <v>341</v>
      </c>
      <c r="D35" s="665" t="s">
        <v>342</v>
      </c>
      <c r="E35" s="278" t="s">
        <v>343</v>
      </c>
      <c r="F35" s="500" t="s">
        <v>344</v>
      </c>
      <c r="G35" s="176"/>
      <c r="H35" s="176"/>
      <c r="I35" s="668"/>
      <c r="J35" s="670" t="s">
        <v>201</v>
      </c>
      <c r="K35" s="672" t="s">
        <v>139</v>
      </c>
      <c r="L35" s="217"/>
      <c r="M35" s="674"/>
      <c r="N35" s="675">
        <v>9</v>
      </c>
      <c r="O35" s="241">
        <v>8</v>
      </c>
      <c r="P35" s="242">
        <v>7</v>
      </c>
      <c r="Q35" s="242">
        <v>8</v>
      </c>
      <c r="R35" s="242">
        <v>7</v>
      </c>
      <c r="S35" s="242">
        <v>10</v>
      </c>
      <c r="T35" s="242">
        <v>10</v>
      </c>
      <c r="U35" s="242">
        <v>9</v>
      </c>
      <c r="V35" s="242">
        <v>9</v>
      </c>
      <c r="W35" s="242">
        <v>7</v>
      </c>
      <c r="X35" s="242"/>
      <c r="Y35" s="243"/>
      <c r="Z35" s="501">
        <f t="shared" ref="Z35:Z40" si="2">AVERAGEIF(N35:Y35,"&gt;0")*10</f>
        <v>84</v>
      </c>
      <c r="AA35" s="68">
        <f t="shared" ref="AA35:AA40" si="3">RANK(Z35,Z$35:Z$40)</f>
        <v>1</v>
      </c>
    </row>
    <row r="36" spans="1:29" s="153" customFormat="1" ht="37.5" customHeight="1" x14ac:dyDescent="0.2">
      <c r="A36" s="432">
        <v>2</v>
      </c>
      <c r="B36" s="439" t="s">
        <v>358</v>
      </c>
      <c r="C36" s="407" t="s">
        <v>349</v>
      </c>
      <c r="D36" s="508" t="s">
        <v>350</v>
      </c>
      <c r="E36" s="276" t="s">
        <v>351</v>
      </c>
      <c r="F36" s="277" t="s">
        <v>352</v>
      </c>
      <c r="G36" s="225"/>
      <c r="H36" s="221"/>
      <c r="I36" s="496"/>
      <c r="J36" s="282" t="s">
        <v>325</v>
      </c>
      <c r="K36" s="287" t="s">
        <v>327</v>
      </c>
      <c r="L36" s="504"/>
      <c r="M36" s="505"/>
      <c r="N36" s="531">
        <v>10</v>
      </c>
      <c r="O36" s="102">
        <v>9</v>
      </c>
      <c r="P36" s="102">
        <v>9</v>
      </c>
      <c r="Q36" s="102">
        <v>9</v>
      </c>
      <c r="R36" s="102">
        <v>6</v>
      </c>
      <c r="S36" s="102">
        <v>9</v>
      </c>
      <c r="T36" s="102">
        <v>8</v>
      </c>
      <c r="U36" s="102">
        <v>8</v>
      </c>
      <c r="V36" s="102">
        <v>7</v>
      </c>
      <c r="W36" s="102">
        <v>8</v>
      </c>
      <c r="X36" s="102"/>
      <c r="Y36" s="482"/>
      <c r="Z36" s="498">
        <f t="shared" si="2"/>
        <v>83</v>
      </c>
      <c r="AA36" s="68">
        <f t="shared" si="3"/>
        <v>2</v>
      </c>
    </row>
    <row r="37" spans="1:29" s="153" customFormat="1" ht="37.5" customHeight="1" x14ac:dyDescent="0.2">
      <c r="A37" s="432">
        <v>3</v>
      </c>
      <c r="B37" s="439" t="s">
        <v>321</v>
      </c>
      <c r="C37" s="407" t="s">
        <v>211</v>
      </c>
      <c r="D37" s="391" t="s">
        <v>212</v>
      </c>
      <c r="E37" s="276" t="s">
        <v>213</v>
      </c>
      <c r="F37" s="277" t="s">
        <v>214</v>
      </c>
      <c r="G37" s="146"/>
      <c r="H37" s="146"/>
      <c r="I37" s="194"/>
      <c r="J37" s="282" t="s">
        <v>325</v>
      </c>
      <c r="K37" s="287"/>
      <c r="L37" s="208"/>
      <c r="M37" s="301"/>
      <c r="N37" s="532">
        <v>9</v>
      </c>
      <c r="O37" s="124">
        <v>8</v>
      </c>
      <c r="P37" s="253">
        <v>8</v>
      </c>
      <c r="Q37" s="253">
        <v>8</v>
      </c>
      <c r="R37" s="253">
        <v>5</v>
      </c>
      <c r="S37" s="253">
        <v>9</v>
      </c>
      <c r="T37" s="253">
        <v>9</v>
      </c>
      <c r="U37" s="253">
        <v>9</v>
      </c>
      <c r="V37" s="253">
        <v>9</v>
      </c>
      <c r="W37" s="253">
        <v>7</v>
      </c>
      <c r="X37" s="253"/>
      <c r="Y37" s="482"/>
      <c r="Z37" s="498">
        <f t="shared" si="2"/>
        <v>81</v>
      </c>
      <c r="AA37" s="68">
        <f t="shared" si="3"/>
        <v>3</v>
      </c>
    </row>
    <row r="38" spans="1:29" s="153" customFormat="1" ht="56.25" customHeight="1" x14ac:dyDescent="0.2">
      <c r="A38" s="432">
        <v>4</v>
      </c>
      <c r="B38" s="439" t="s">
        <v>627</v>
      </c>
      <c r="C38" s="407" t="s">
        <v>623</v>
      </c>
      <c r="D38" s="206"/>
      <c r="E38" s="81"/>
      <c r="F38" s="81"/>
      <c r="G38" s="81"/>
      <c r="H38" s="667"/>
      <c r="I38" s="128" t="s">
        <v>625</v>
      </c>
      <c r="J38" s="282" t="s">
        <v>624</v>
      </c>
      <c r="K38" s="604" t="s">
        <v>202</v>
      </c>
      <c r="L38" s="504"/>
      <c r="M38" s="505"/>
      <c r="N38" s="532">
        <v>9</v>
      </c>
      <c r="O38" s="124">
        <v>7</v>
      </c>
      <c r="P38" s="253">
        <v>7</v>
      </c>
      <c r="Q38" s="253">
        <v>9</v>
      </c>
      <c r="R38" s="253">
        <v>7</v>
      </c>
      <c r="S38" s="253">
        <v>8</v>
      </c>
      <c r="T38" s="253"/>
      <c r="U38" s="253">
        <v>8</v>
      </c>
      <c r="V38" s="253">
        <v>9</v>
      </c>
      <c r="W38" s="253">
        <v>8</v>
      </c>
      <c r="X38" s="253"/>
      <c r="Y38" s="482"/>
      <c r="Z38" s="498">
        <f t="shared" si="2"/>
        <v>80</v>
      </c>
      <c r="AA38" s="68">
        <f t="shared" si="3"/>
        <v>4</v>
      </c>
    </row>
    <row r="39" spans="1:29" ht="48.75" customHeight="1" x14ac:dyDescent="0.2">
      <c r="A39" s="432">
        <v>5</v>
      </c>
      <c r="B39" s="439" t="s">
        <v>354</v>
      </c>
      <c r="C39" s="407" t="s">
        <v>333</v>
      </c>
      <c r="D39" s="391" t="s">
        <v>334</v>
      </c>
      <c r="E39" s="276" t="s">
        <v>335</v>
      </c>
      <c r="F39" s="277" t="s">
        <v>336</v>
      </c>
      <c r="G39" s="146"/>
      <c r="H39" s="146"/>
      <c r="I39" s="368" t="s">
        <v>119</v>
      </c>
      <c r="J39" s="282" t="s">
        <v>360</v>
      </c>
      <c r="K39" s="287" t="s">
        <v>361</v>
      </c>
      <c r="L39" s="208"/>
      <c r="M39" s="301"/>
      <c r="N39" s="530">
        <v>7</v>
      </c>
      <c r="O39" s="100">
        <v>6</v>
      </c>
      <c r="P39" s="102">
        <v>7</v>
      </c>
      <c r="Q39" s="102">
        <v>7</v>
      </c>
      <c r="R39" s="102">
        <v>8</v>
      </c>
      <c r="S39" s="102">
        <v>7</v>
      </c>
      <c r="T39" s="102">
        <v>9</v>
      </c>
      <c r="U39" s="102">
        <v>7</v>
      </c>
      <c r="V39" s="102">
        <v>7</v>
      </c>
      <c r="W39" s="102">
        <v>5</v>
      </c>
      <c r="X39" s="102"/>
      <c r="Y39" s="482"/>
      <c r="Z39" s="498">
        <f t="shared" si="2"/>
        <v>70</v>
      </c>
      <c r="AA39" s="68">
        <f t="shared" si="3"/>
        <v>5</v>
      </c>
      <c r="AB39" s="153"/>
      <c r="AC39" s="153"/>
    </row>
    <row r="40" spans="1:29" ht="39.75" customHeight="1" thickBot="1" x14ac:dyDescent="0.25">
      <c r="A40" s="578">
        <v>6</v>
      </c>
      <c r="B40" s="426" t="s">
        <v>353</v>
      </c>
      <c r="C40" s="509" t="s">
        <v>329</v>
      </c>
      <c r="D40" s="666" t="s">
        <v>330</v>
      </c>
      <c r="E40" s="415" t="s">
        <v>331</v>
      </c>
      <c r="F40" s="307" t="s">
        <v>332</v>
      </c>
      <c r="G40" s="178"/>
      <c r="H40" s="178"/>
      <c r="I40" s="669" t="s">
        <v>119</v>
      </c>
      <c r="J40" s="671" t="s">
        <v>126</v>
      </c>
      <c r="K40" s="673" t="s">
        <v>139</v>
      </c>
      <c r="L40" s="209"/>
      <c r="M40" s="506"/>
      <c r="N40" s="676">
        <v>5</v>
      </c>
      <c r="O40" s="234">
        <v>4</v>
      </c>
      <c r="P40" s="234">
        <v>4</v>
      </c>
      <c r="Q40" s="234">
        <v>7</v>
      </c>
      <c r="R40" s="234">
        <v>7</v>
      </c>
      <c r="S40" s="234">
        <v>6</v>
      </c>
      <c r="T40" s="234">
        <v>6</v>
      </c>
      <c r="U40" s="234">
        <v>8</v>
      </c>
      <c r="V40" s="234">
        <v>7</v>
      </c>
      <c r="W40" s="234">
        <v>7</v>
      </c>
      <c r="X40" s="234"/>
      <c r="Y40" s="483"/>
      <c r="Z40" s="499">
        <f t="shared" si="2"/>
        <v>61</v>
      </c>
      <c r="AA40" s="68">
        <f t="shared" si="3"/>
        <v>6</v>
      </c>
    </row>
  </sheetData>
  <sortState ref="B35:AA40">
    <sortCondition descending="1" ref="Z35:Z40"/>
  </sortState>
  <phoneticPr fontId="20" type="noConversion"/>
  <hyperlinks>
    <hyperlink ref="F37" r:id="rId1"/>
    <hyperlink ref="F7" r:id="rId2"/>
    <hyperlink ref="F17" r:id="rId3"/>
    <hyperlink ref="F24" r:id="rId4"/>
    <hyperlink ref="F26" r:id="rId5"/>
    <hyperlink ref="F31" r:id="rId6"/>
    <hyperlink ref="F11" r:id="rId7"/>
    <hyperlink ref="F4" r:id="rId8"/>
    <hyperlink ref="F8" r:id="rId9"/>
    <hyperlink ref="F12" r:id="rId10"/>
    <hyperlink ref="F13" r:id="rId11"/>
    <hyperlink ref="F16" r:id="rId12"/>
    <hyperlink ref="F29" r:id="rId13"/>
    <hyperlink ref="F19" r:id="rId14"/>
    <hyperlink ref="F27" r:id="rId15"/>
    <hyperlink ref="F9" r:id="rId16"/>
    <hyperlink ref="F20" r:id="rId17"/>
    <hyperlink ref="F30" r:id="rId18"/>
    <hyperlink ref="F10" r:id="rId19"/>
    <hyperlink ref="F5" r:id="rId20"/>
    <hyperlink ref="F32" r:id="rId21"/>
    <hyperlink ref="F23" r:id="rId22"/>
    <hyperlink ref="F21" r:id="rId23"/>
    <hyperlink ref="F14" r:id="rId24"/>
    <hyperlink ref="F22" r:id="rId25"/>
    <hyperlink ref="F25" r:id="rId26"/>
    <hyperlink ref="F15" r:id="rId27"/>
    <hyperlink ref="F28" r:id="rId28"/>
    <hyperlink ref="F6" r:id="rId29" display="mailto:matusz040224@gmail.com"/>
    <hyperlink ref="F40" r:id="rId30"/>
    <hyperlink ref="F39" r:id="rId31"/>
    <hyperlink ref="F35" r:id="rId32"/>
    <hyperlink ref="F36" r:id="rId33"/>
    <hyperlink ref="F18" r:id="rId34"/>
  </hyperlinks>
  <pageMargins left="0.59055118110236227" right="0.59055118110236227" top="0.59055118110236227" bottom="0.98425196850393704" header="0.51181102362204722" footer="0.51181102362204722"/>
  <pageSetup paperSize="9" scale="70" orientation="landscape" r:id="rId35"/>
  <headerFooter alignWithMargins="0"/>
  <drawing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zoomScale="70" zoomScaleNormal="70" workbookViewId="0">
      <selection activeCell="K10" sqref="K10"/>
    </sheetView>
  </sheetViews>
  <sheetFormatPr defaultRowHeight="12.75" x14ac:dyDescent="0.2"/>
  <cols>
    <col min="1" max="1" width="3.5703125" customWidth="1"/>
    <col min="2" max="2" width="30.42578125" customWidth="1"/>
    <col min="3" max="3" width="27.140625" customWidth="1"/>
    <col min="4" max="7" width="30.42578125" hidden="1" customWidth="1"/>
    <col min="8" max="8" width="30.42578125" style="4" hidden="1" customWidth="1"/>
    <col min="9" max="9" width="8.5703125" style="36" customWidth="1"/>
    <col min="10" max="10" width="27.42578125" style="4" customWidth="1"/>
    <col min="11" max="11" width="20" style="4" customWidth="1"/>
    <col min="12" max="12" width="23" style="4" hidden="1" customWidth="1"/>
    <col min="13" max="14" width="10.140625" style="4" hidden="1" customWidth="1"/>
    <col min="15" max="25" width="10.140625" hidden="1" customWidth="1"/>
    <col min="26" max="27" width="10.140625" customWidth="1"/>
    <col min="28" max="30" width="9.5703125" customWidth="1"/>
  </cols>
  <sheetData>
    <row r="1" spans="1:29" ht="45" customHeight="1" thickBot="1" x14ac:dyDescent="0.4">
      <c r="A1" s="1"/>
      <c r="B1" s="93" t="s">
        <v>17</v>
      </c>
      <c r="C1" s="1"/>
      <c r="G1" s="173" t="s">
        <v>1</v>
      </c>
      <c r="H1" s="173"/>
      <c r="I1" s="152"/>
      <c r="J1" s="175" t="s">
        <v>36</v>
      </c>
      <c r="K1" s="173"/>
      <c r="L1" s="173"/>
      <c r="M1" s="173"/>
      <c r="N1" s="173"/>
      <c r="O1" s="2"/>
      <c r="P1" s="2"/>
    </row>
    <row r="2" spans="1:29" s="2" customFormat="1" ht="37.5" customHeight="1" thickBot="1" x14ac:dyDescent="0.3">
      <c r="A2"/>
      <c r="B2" s="3" t="s">
        <v>14</v>
      </c>
      <c r="C2" s="139" t="s">
        <v>39</v>
      </c>
      <c r="D2"/>
      <c r="E2"/>
      <c r="F2"/>
      <c r="G2"/>
      <c r="H2" s="4"/>
      <c r="I2" s="36"/>
      <c r="J2" s="4"/>
      <c r="K2" s="4"/>
      <c r="L2" s="4"/>
      <c r="M2" s="4"/>
      <c r="N2" s="490" t="s">
        <v>24</v>
      </c>
      <c r="O2" s="491" t="s">
        <v>23</v>
      </c>
      <c r="P2" s="491" t="s">
        <v>25</v>
      </c>
      <c r="Q2" s="491" t="s">
        <v>37</v>
      </c>
      <c r="R2" s="491" t="s">
        <v>43</v>
      </c>
      <c r="S2" s="492" t="s">
        <v>33</v>
      </c>
      <c r="T2" s="493" t="s">
        <v>26</v>
      </c>
      <c r="U2" s="494" t="s">
        <v>44</v>
      </c>
      <c r="V2" s="491" t="s">
        <v>45</v>
      </c>
      <c r="W2" s="491" t="s">
        <v>35</v>
      </c>
      <c r="X2" s="491" t="s">
        <v>27</v>
      </c>
      <c r="Y2" s="492" t="s">
        <v>621</v>
      </c>
      <c r="Z2" s="127" t="s">
        <v>22</v>
      </c>
    </row>
    <row r="3" spans="1:29" s="2" customFormat="1" ht="21" customHeight="1" thickBot="1" x14ac:dyDescent="0.25">
      <c r="A3" s="884"/>
      <c r="B3" s="885" t="s">
        <v>3</v>
      </c>
      <c r="C3" s="886" t="s">
        <v>4</v>
      </c>
      <c r="D3" s="887" t="s">
        <v>5</v>
      </c>
      <c r="E3" s="888" t="s">
        <v>6</v>
      </c>
      <c r="F3" s="889" t="s">
        <v>7</v>
      </c>
      <c r="G3" s="890" t="s">
        <v>8</v>
      </c>
      <c r="H3" s="890" t="s">
        <v>9</v>
      </c>
      <c r="I3" s="891" t="s">
        <v>10</v>
      </c>
      <c r="J3" s="891" t="s">
        <v>11</v>
      </c>
      <c r="K3" s="891" t="s">
        <v>12</v>
      </c>
      <c r="L3" s="891" t="s">
        <v>31</v>
      </c>
      <c r="M3" s="892" t="s">
        <v>13</v>
      </c>
      <c r="N3" s="893" t="s">
        <v>13</v>
      </c>
      <c r="O3" s="894" t="s">
        <v>13</v>
      </c>
      <c r="P3" s="894" t="s">
        <v>13</v>
      </c>
      <c r="Q3" s="894" t="s">
        <v>13</v>
      </c>
      <c r="R3" s="894" t="s">
        <v>13</v>
      </c>
      <c r="S3" s="894" t="s">
        <v>13</v>
      </c>
      <c r="T3" s="894" t="s">
        <v>13</v>
      </c>
      <c r="U3" s="894" t="s">
        <v>13</v>
      </c>
      <c r="V3" s="894" t="s">
        <v>13</v>
      </c>
      <c r="W3" s="894" t="s">
        <v>13</v>
      </c>
      <c r="X3" s="894" t="s">
        <v>13</v>
      </c>
      <c r="Y3" s="895" t="s">
        <v>13</v>
      </c>
      <c r="Z3" s="896" t="s">
        <v>13</v>
      </c>
    </row>
    <row r="4" spans="1:29" s="2" customFormat="1" ht="45.75" customHeight="1" thickBot="1" x14ac:dyDescent="0.25">
      <c r="A4" s="880">
        <v>1</v>
      </c>
      <c r="B4" s="440" t="s">
        <v>366</v>
      </c>
      <c r="C4" s="422" t="s">
        <v>349</v>
      </c>
      <c r="D4" s="897" t="s">
        <v>350</v>
      </c>
      <c r="E4" s="278" t="s">
        <v>351</v>
      </c>
      <c r="F4" s="500" t="s">
        <v>352</v>
      </c>
      <c r="G4" s="21"/>
      <c r="H4" s="21"/>
      <c r="I4" s="900" t="s">
        <v>367</v>
      </c>
      <c r="J4" s="902" t="s">
        <v>638</v>
      </c>
      <c r="K4" s="902" t="s">
        <v>327</v>
      </c>
      <c r="L4" s="61"/>
      <c r="M4" s="22"/>
      <c r="N4" s="97">
        <v>10</v>
      </c>
      <c r="O4" s="98">
        <v>9</v>
      </c>
      <c r="P4" s="103">
        <v>9</v>
      </c>
      <c r="Q4" s="103">
        <v>8</v>
      </c>
      <c r="R4" s="103">
        <v>7</v>
      </c>
      <c r="S4" s="103">
        <v>9</v>
      </c>
      <c r="T4" s="103">
        <v>6</v>
      </c>
      <c r="U4" s="103">
        <v>8</v>
      </c>
      <c r="V4" s="103">
        <v>8</v>
      </c>
      <c r="W4" s="103">
        <v>8</v>
      </c>
      <c r="X4" s="103">
        <v>8</v>
      </c>
      <c r="Y4" s="882"/>
      <c r="Z4" s="883">
        <v>89</v>
      </c>
      <c r="AA4" s="73">
        <v>2</v>
      </c>
      <c r="AB4" s="111"/>
      <c r="AC4" s="111"/>
    </row>
    <row r="5" spans="1:29" s="2" customFormat="1" ht="63.75" customHeight="1" thickBot="1" x14ac:dyDescent="0.25">
      <c r="A5" s="868">
        <v>2</v>
      </c>
      <c r="B5" s="869" t="s">
        <v>355</v>
      </c>
      <c r="C5" s="870" t="s">
        <v>337</v>
      </c>
      <c r="D5" s="898" t="s">
        <v>338</v>
      </c>
      <c r="E5" s="871" t="s">
        <v>339</v>
      </c>
      <c r="F5" s="872" t="s">
        <v>340</v>
      </c>
      <c r="G5" s="899"/>
      <c r="H5" s="899"/>
      <c r="I5" s="901" t="s">
        <v>359</v>
      </c>
      <c r="J5" s="903" t="s">
        <v>362</v>
      </c>
      <c r="K5" s="904" t="s">
        <v>363</v>
      </c>
      <c r="L5" s="873"/>
      <c r="M5" s="874"/>
      <c r="N5" s="875">
        <v>10</v>
      </c>
      <c r="O5" s="876">
        <v>9</v>
      </c>
      <c r="P5" s="877">
        <v>10</v>
      </c>
      <c r="Q5" s="877">
        <v>9</v>
      </c>
      <c r="R5" s="877">
        <v>8</v>
      </c>
      <c r="S5" s="877">
        <v>10</v>
      </c>
      <c r="T5" s="877">
        <v>8</v>
      </c>
      <c r="U5" s="877">
        <v>8</v>
      </c>
      <c r="V5" s="877">
        <v>9</v>
      </c>
      <c r="W5" s="877">
        <v>9</v>
      </c>
      <c r="X5" s="877">
        <v>8</v>
      </c>
      <c r="Y5" s="878"/>
      <c r="Z5" s="879">
        <v>82</v>
      </c>
      <c r="AA5" s="73">
        <v>1</v>
      </c>
      <c r="AB5" s="2">
        <v>0</v>
      </c>
    </row>
    <row r="6" spans="1:29" s="2" customFormat="1" ht="45.75" customHeight="1" x14ac:dyDescent="0.2">
      <c r="A6" s="42"/>
      <c r="B6" s="43"/>
      <c r="C6" s="44"/>
      <c r="D6" s="51"/>
      <c r="E6" s="52"/>
      <c r="F6" s="24"/>
      <c r="G6" s="14"/>
      <c r="H6" s="14"/>
      <c r="I6" s="46"/>
      <c r="J6" s="867"/>
      <c r="K6" s="867"/>
      <c r="L6" s="47"/>
      <c r="M6" s="47"/>
      <c r="N6" s="48"/>
      <c r="O6" s="14"/>
    </row>
    <row r="7" spans="1:29" s="2" customFormat="1" ht="45.75" customHeight="1" x14ac:dyDescent="0.2">
      <c r="A7" s="42"/>
      <c r="B7" s="43"/>
      <c r="C7" s="40"/>
      <c r="D7" s="23"/>
      <c r="E7" s="41"/>
      <c r="F7" s="24"/>
      <c r="G7" s="14"/>
      <c r="H7" s="14"/>
      <c r="I7" s="46"/>
      <c r="J7" s="50"/>
      <c r="K7" s="47"/>
      <c r="L7" s="47"/>
      <c r="M7" s="47"/>
      <c r="N7" s="48"/>
      <c r="O7" s="14"/>
    </row>
    <row r="8" spans="1:29" s="2" customFormat="1" ht="45.75" customHeight="1" x14ac:dyDescent="0.2">
      <c r="A8" s="42"/>
      <c r="B8" s="43"/>
      <c r="C8" s="40"/>
      <c r="D8" s="23"/>
      <c r="E8" s="41"/>
      <c r="F8" s="24"/>
      <c r="G8" s="14"/>
      <c r="H8" s="14"/>
      <c r="I8" s="46"/>
      <c r="J8" s="50"/>
      <c r="K8" s="47"/>
      <c r="L8" s="47"/>
      <c r="M8" s="47"/>
      <c r="N8" s="48"/>
      <c r="O8" s="14"/>
    </row>
    <row r="9" spans="1:29" s="2" customFormat="1" ht="45.75" customHeight="1" x14ac:dyDescent="0.2">
      <c r="A9" s="42"/>
      <c r="B9" s="43"/>
      <c r="C9" s="44"/>
      <c r="D9" s="45"/>
      <c r="E9" s="53"/>
      <c r="F9" s="24"/>
      <c r="G9" s="14"/>
      <c r="H9" s="14"/>
      <c r="I9" s="46"/>
      <c r="J9" s="50"/>
      <c r="K9" s="47"/>
      <c r="L9" s="47"/>
      <c r="M9" s="47"/>
      <c r="N9" s="48"/>
      <c r="O9" s="14"/>
    </row>
    <row r="10" spans="1:29" s="2" customFormat="1" ht="45.75" customHeight="1" x14ac:dyDescent="0.2">
      <c r="A10" s="42"/>
      <c r="B10" s="43"/>
      <c r="C10" s="54"/>
      <c r="D10" s="23"/>
      <c r="E10" s="41"/>
      <c r="F10" s="24"/>
      <c r="G10" s="14"/>
      <c r="H10" s="14"/>
      <c r="I10" s="46"/>
      <c r="J10" s="50"/>
      <c r="K10" s="47"/>
      <c r="L10" s="47"/>
      <c r="M10" s="47"/>
      <c r="N10" s="48"/>
      <c r="O10" s="14"/>
    </row>
    <row r="11" spans="1:29" s="16" customFormat="1" ht="39.950000000000003" customHeight="1" x14ac:dyDescent="0.2">
      <c r="A11" s="42"/>
      <c r="B11" s="55"/>
      <c r="C11" s="54"/>
      <c r="D11" s="23"/>
      <c r="E11" s="41"/>
      <c r="F11" s="24"/>
      <c r="G11" s="14"/>
      <c r="H11" s="14"/>
      <c r="I11" s="46"/>
      <c r="J11" s="50"/>
      <c r="K11" s="47"/>
      <c r="L11" s="47"/>
      <c r="M11" s="47"/>
      <c r="N11" s="56"/>
    </row>
    <row r="12" spans="1:29" s="2" customFormat="1" ht="39.950000000000003" customHeight="1" x14ac:dyDescent="0.2">
      <c r="A12" s="42"/>
      <c r="B12" s="55"/>
      <c r="C12" s="54"/>
      <c r="D12" s="45"/>
      <c r="E12" s="53"/>
      <c r="F12" s="24"/>
      <c r="G12" s="14"/>
      <c r="H12" s="14"/>
      <c r="I12" s="46"/>
      <c r="J12" s="50"/>
      <c r="K12" s="47"/>
      <c r="L12" s="47"/>
      <c r="M12" s="47"/>
      <c r="N12" s="56"/>
    </row>
    <row r="13" spans="1:29" s="16" customFormat="1" ht="42" customHeight="1" x14ac:dyDescent="0.2">
      <c r="A13" s="42"/>
      <c r="B13" s="55"/>
      <c r="C13" s="54"/>
      <c r="D13" s="57"/>
      <c r="E13" s="58"/>
      <c r="F13" s="24"/>
      <c r="G13" s="14"/>
      <c r="H13" s="14"/>
      <c r="I13" s="46"/>
      <c r="J13" s="50"/>
      <c r="K13" s="59"/>
      <c r="L13" s="59"/>
      <c r="M13" s="59"/>
      <c r="N13" s="56"/>
    </row>
    <row r="14" spans="1:29" s="2" customFormat="1" x14ac:dyDescent="0.2">
      <c r="H14" s="60"/>
      <c r="I14" s="428"/>
      <c r="J14" s="60"/>
      <c r="K14" s="60"/>
      <c r="L14" s="60"/>
      <c r="M14" s="60"/>
      <c r="N14" s="60"/>
    </row>
  </sheetData>
  <sortState ref="B4:AA5">
    <sortCondition descending="1" ref="Z4:Z5"/>
  </sortState>
  <phoneticPr fontId="20" type="noConversion"/>
  <hyperlinks>
    <hyperlink ref="F5" r:id="rId1"/>
    <hyperlink ref="F4" r:id="rId2"/>
  </hyperlinks>
  <pageMargins left="0.59055118110236227" right="0.59055118110236227" top="0.59055118110236227" bottom="0.98425196850393704" header="0.51181102362204722" footer="0.51181102362204722"/>
  <pageSetup paperSize="9" scale="70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opLeftCell="A4" zoomScale="75" workbookViewId="0">
      <selection activeCell="J10" sqref="J10"/>
    </sheetView>
  </sheetViews>
  <sheetFormatPr defaultRowHeight="12.75" x14ac:dyDescent="0.2"/>
  <cols>
    <col min="1" max="1" width="3.5703125" customWidth="1"/>
    <col min="2" max="2" width="26.85546875" style="34" customWidth="1"/>
    <col min="3" max="3" width="26.85546875" customWidth="1"/>
    <col min="4" max="7" width="26.85546875" hidden="1" customWidth="1"/>
    <col min="8" max="8" width="26.85546875" style="4" hidden="1" customWidth="1"/>
    <col min="9" max="9" width="11" style="441" customWidth="1"/>
    <col min="10" max="10" width="40.42578125" style="4" customWidth="1"/>
    <col min="11" max="11" width="17.85546875" style="447" customWidth="1"/>
    <col min="12" max="12" width="39.42578125" style="4" hidden="1" customWidth="1"/>
    <col min="13" max="14" width="9.85546875" style="4" hidden="1" customWidth="1"/>
    <col min="15" max="25" width="9.85546875" hidden="1" customWidth="1"/>
    <col min="26" max="28" width="9.85546875" customWidth="1"/>
    <col min="29" max="31" width="9.5703125" customWidth="1"/>
  </cols>
  <sheetData>
    <row r="1" spans="1:29" ht="51.75" customHeight="1" thickBot="1" x14ac:dyDescent="0.4">
      <c r="A1" s="1"/>
      <c r="B1" s="93" t="s">
        <v>18</v>
      </c>
      <c r="C1" s="82"/>
      <c r="D1" s="72"/>
      <c r="E1" s="72"/>
      <c r="F1" s="72"/>
      <c r="G1" s="72"/>
      <c r="H1" s="72"/>
      <c r="I1" s="264"/>
      <c r="J1" s="153" t="s">
        <v>1</v>
      </c>
      <c r="K1" s="446"/>
      <c r="L1" s="174"/>
      <c r="M1" s="174"/>
      <c r="N1" s="174"/>
      <c r="O1" s="1421"/>
      <c r="P1" s="1421"/>
      <c r="Q1" s="1421"/>
      <c r="R1" s="1421"/>
      <c r="S1" s="1421"/>
      <c r="T1" s="1421"/>
    </row>
    <row r="2" spans="1:29" ht="31.5" customHeight="1" thickBot="1" x14ac:dyDescent="0.3">
      <c r="B2" s="90" t="s">
        <v>2</v>
      </c>
      <c r="C2" s="139" t="s">
        <v>38</v>
      </c>
      <c r="N2" s="62" t="s">
        <v>24</v>
      </c>
      <c r="O2" s="63" t="s">
        <v>23</v>
      </c>
      <c r="P2" s="63" t="s">
        <v>25</v>
      </c>
      <c r="Q2" s="63" t="s">
        <v>37</v>
      </c>
      <c r="R2" s="63" t="s">
        <v>43</v>
      </c>
      <c r="S2" s="64" t="s">
        <v>33</v>
      </c>
      <c r="T2" s="197" t="s">
        <v>26</v>
      </c>
      <c r="U2" s="196" t="s">
        <v>44</v>
      </c>
      <c r="V2" s="63" t="s">
        <v>45</v>
      </c>
      <c r="W2" s="63" t="s">
        <v>35</v>
      </c>
      <c r="X2" s="63" t="s">
        <v>27</v>
      </c>
      <c r="Y2" s="64" t="s">
        <v>621</v>
      </c>
      <c r="Z2" s="66" t="s">
        <v>22</v>
      </c>
    </row>
    <row r="3" spans="1:29" ht="18.75" customHeight="1" thickBot="1" x14ac:dyDescent="0.25">
      <c r="A3" s="5"/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18" t="s">
        <v>8</v>
      </c>
      <c r="H3" s="18" t="s">
        <v>9</v>
      </c>
      <c r="I3" s="19" t="s">
        <v>10</v>
      </c>
      <c r="J3" s="19" t="s">
        <v>11</v>
      </c>
      <c r="K3" s="448" t="s">
        <v>12</v>
      </c>
      <c r="L3" s="19" t="s">
        <v>31</v>
      </c>
      <c r="M3" s="80" t="s">
        <v>13</v>
      </c>
      <c r="N3" s="10" t="s">
        <v>13</v>
      </c>
      <c r="O3" s="10" t="s">
        <v>13</v>
      </c>
      <c r="P3" s="10" t="s">
        <v>13</v>
      </c>
      <c r="Q3" s="10" t="s">
        <v>13</v>
      </c>
      <c r="R3" s="10" t="s">
        <v>13</v>
      </c>
      <c r="S3" s="10" t="s">
        <v>13</v>
      </c>
      <c r="T3" s="10" t="s">
        <v>13</v>
      </c>
      <c r="U3" s="10" t="s">
        <v>13</v>
      </c>
      <c r="V3" s="10" t="s">
        <v>13</v>
      </c>
      <c r="W3" s="10" t="s">
        <v>13</v>
      </c>
      <c r="X3" s="10" t="s">
        <v>13</v>
      </c>
      <c r="Y3" s="65" t="s">
        <v>13</v>
      </c>
      <c r="Z3" s="10" t="s">
        <v>13</v>
      </c>
    </row>
    <row r="4" spans="1:29" s="153" customFormat="1" ht="45.75" customHeight="1" thickBot="1" x14ac:dyDescent="0.25">
      <c r="A4" s="160">
        <v>1</v>
      </c>
      <c r="B4" s="210" t="s">
        <v>387</v>
      </c>
      <c r="C4" s="340" t="s">
        <v>368</v>
      </c>
      <c r="D4" s="314" t="s">
        <v>338</v>
      </c>
      <c r="E4" s="273" t="s">
        <v>369</v>
      </c>
      <c r="F4" s="274" t="s">
        <v>370</v>
      </c>
      <c r="G4" s="220"/>
      <c r="H4" s="220"/>
      <c r="I4" s="442"/>
      <c r="J4" s="281" t="s">
        <v>391</v>
      </c>
      <c r="K4" s="283" t="s">
        <v>392</v>
      </c>
      <c r="L4" s="95"/>
      <c r="M4" s="169"/>
      <c r="N4" s="524">
        <v>9</v>
      </c>
      <c r="O4" s="525">
        <v>7</v>
      </c>
      <c r="P4" s="110"/>
      <c r="Q4" s="110">
        <v>9</v>
      </c>
      <c r="R4" s="110">
        <v>7</v>
      </c>
      <c r="S4" s="110">
        <v>10</v>
      </c>
      <c r="T4" s="110">
        <v>9</v>
      </c>
      <c r="U4" s="110">
        <v>7</v>
      </c>
      <c r="V4" s="110">
        <v>8</v>
      </c>
      <c r="W4" s="110">
        <v>8</v>
      </c>
      <c r="X4" s="110">
        <v>9</v>
      </c>
      <c r="Y4" s="108">
        <v>9</v>
      </c>
      <c r="Z4" s="129">
        <f t="shared" ref="Z4:Z10" si="0">AVERAGEIF(N4:Y4,"&gt;0")*10</f>
        <v>83.636363636363626</v>
      </c>
      <c r="AA4" s="68">
        <f t="shared" ref="AA4:AA10" si="1">RANK(Z4,Z$4:Z$10)</f>
        <v>1</v>
      </c>
      <c r="AB4" s="112"/>
    </row>
    <row r="5" spans="1:29" s="153" customFormat="1" ht="45.75" customHeight="1" thickBot="1" x14ac:dyDescent="0.25">
      <c r="A5" s="49">
        <v>2</v>
      </c>
      <c r="B5" s="189" t="s">
        <v>388</v>
      </c>
      <c r="C5" s="341" t="s">
        <v>371</v>
      </c>
      <c r="D5" s="312" t="s">
        <v>372</v>
      </c>
      <c r="E5" s="280" t="s">
        <v>373</v>
      </c>
      <c r="F5" s="277" t="s">
        <v>374</v>
      </c>
      <c r="G5" s="195"/>
      <c r="H5" s="195"/>
      <c r="I5" s="443"/>
      <c r="J5" s="299" t="s">
        <v>393</v>
      </c>
      <c r="K5" s="286"/>
      <c r="L5" s="12"/>
      <c r="M5" s="78"/>
      <c r="N5" s="524"/>
      <c r="O5" s="525">
        <v>10</v>
      </c>
      <c r="P5" s="110"/>
      <c r="Q5" s="110">
        <v>9</v>
      </c>
      <c r="R5" s="110"/>
      <c r="S5" s="110">
        <v>5</v>
      </c>
      <c r="T5" s="110">
        <v>9</v>
      </c>
      <c r="U5" s="110">
        <v>8</v>
      </c>
      <c r="V5" s="110">
        <v>8</v>
      </c>
      <c r="W5" s="110">
        <v>7</v>
      </c>
      <c r="X5" s="110">
        <v>10</v>
      </c>
      <c r="Y5" s="108"/>
      <c r="Z5" s="129">
        <f t="shared" si="0"/>
        <v>82.5</v>
      </c>
      <c r="AA5" s="68">
        <f t="shared" si="1"/>
        <v>2</v>
      </c>
      <c r="AB5" s="112"/>
    </row>
    <row r="6" spans="1:29" s="153" customFormat="1" ht="45.75" customHeight="1" thickBot="1" x14ac:dyDescent="0.25">
      <c r="A6" s="49">
        <v>3</v>
      </c>
      <c r="B6" s="232" t="s">
        <v>16</v>
      </c>
      <c r="C6" s="677" t="s">
        <v>383</v>
      </c>
      <c r="D6" s="365" t="s">
        <v>384</v>
      </c>
      <c r="E6" s="349" t="s">
        <v>385</v>
      </c>
      <c r="F6" s="277" t="s">
        <v>386</v>
      </c>
      <c r="G6" s="195"/>
      <c r="H6" s="195"/>
      <c r="I6" s="443"/>
      <c r="J6" s="362" t="s">
        <v>328</v>
      </c>
      <c r="K6" s="367"/>
      <c r="L6" s="12"/>
      <c r="M6" s="78"/>
      <c r="N6" s="524">
        <v>7</v>
      </c>
      <c r="O6" s="525">
        <v>7</v>
      </c>
      <c r="P6" s="110"/>
      <c r="Q6" s="110">
        <v>7</v>
      </c>
      <c r="R6" s="110">
        <v>6</v>
      </c>
      <c r="S6" s="110">
        <v>9</v>
      </c>
      <c r="T6" s="110">
        <v>8</v>
      </c>
      <c r="U6" s="110">
        <v>7</v>
      </c>
      <c r="V6" s="110">
        <v>7</v>
      </c>
      <c r="W6" s="110">
        <v>7</v>
      </c>
      <c r="X6" s="110">
        <v>6</v>
      </c>
      <c r="Y6" s="108">
        <v>7</v>
      </c>
      <c r="Z6" s="129">
        <f t="shared" si="0"/>
        <v>70.909090909090907</v>
      </c>
      <c r="AA6" s="68">
        <f t="shared" si="1"/>
        <v>3</v>
      </c>
      <c r="AB6" s="112"/>
    </row>
    <row r="7" spans="1:29" s="153" customFormat="1" ht="45.75" customHeight="1" thickBot="1" x14ac:dyDescent="0.25">
      <c r="A7" s="49">
        <v>4</v>
      </c>
      <c r="B7" s="189" t="s">
        <v>389</v>
      </c>
      <c r="C7" s="341" t="s">
        <v>375</v>
      </c>
      <c r="D7" s="312" t="s">
        <v>376</v>
      </c>
      <c r="E7" s="280" t="s">
        <v>377</v>
      </c>
      <c r="F7" s="277" t="s">
        <v>378</v>
      </c>
      <c r="G7" s="195"/>
      <c r="H7" s="195"/>
      <c r="I7" s="443"/>
      <c r="J7" s="299" t="s">
        <v>184</v>
      </c>
      <c r="K7" s="286" t="s">
        <v>185</v>
      </c>
      <c r="L7" s="12"/>
      <c r="M7" s="78"/>
      <c r="N7" s="524">
        <v>7</v>
      </c>
      <c r="O7" s="525">
        <v>8</v>
      </c>
      <c r="P7" s="110"/>
      <c r="Q7" s="110">
        <v>7</v>
      </c>
      <c r="R7" s="110">
        <v>5</v>
      </c>
      <c r="S7" s="110">
        <v>8</v>
      </c>
      <c r="T7" s="110">
        <v>6</v>
      </c>
      <c r="U7" s="110">
        <v>7</v>
      </c>
      <c r="V7" s="110">
        <v>6</v>
      </c>
      <c r="W7" s="110">
        <v>7</v>
      </c>
      <c r="X7" s="110">
        <v>7</v>
      </c>
      <c r="Y7" s="108">
        <v>7</v>
      </c>
      <c r="Z7" s="129">
        <f t="shared" si="0"/>
        <v>68.181818181818187</v>
      </c>
      <c r="AA7" s="68">
        <f t="shared" si="1"/>
        <v>4</v>
      </c>
      <c r="AB7" s="112"/>
    </row>
    <row r="8" spans="1:29" s="153" customFormat="1" ht="45.75" customHeight="1" thickBot="1" x14ac:dyDescent="0.25">
      <c r="A8" s="49">
        <v>5</v>
      </c>
      <c r="B8" s="232" t="s">
        <v>16</v>
      </c>
      <c r="C8" s="354" t="s">
        <v>276</v>
      </c>
      <c r="D8" s="365" t="s">
        <v>277</v>
      </c>
      <c r="E8" s="383" t="s">
        <v>278</v>
      </c>
      <c r="F8" s="277" t="s">
        <v>279</v>
      </c>
      <c r="G8" s="195"/>
      <c r="H8" s="195"/>
      <c r="I8" s="443"/>
      <c r="J8" s="362" t="s">
        <v>328</v>
      </c>
      <c r="K8" s="284"/>
      <c r="L8" s="12"/>
      <c r="M8" s="78"/>
      <c r="N8" s="524">
        <v>8</v>
      </c>
      <c r="O8" s="525">
        <v>6</v>
      </c>
      <c r="P8" s="110"/>
      <c r="Q8" s="110">
        <v>8</v>
      </c>
      <c r="R8" s="110">
        <v>7</v>
      </c>
      <c r="S8" s="110">
        <v>7</v>
      </c>
      <c r="T8" s="110">
        <v>7</v>
      </c>
      <c r="U8" s="110">
        <v>7</v>
      </c>
      <c r="V8" s="110">
        <v>7</v>
      </c>
      <c r="W8" s="110">
        <v>6</v>
      </c>
      <c r="X8" s="110">
        <v>6</v>
      </c>
      <c r="Y8" s="108">
        <v>6</v>
      </c>
      <c r="Z8" s="129">
        <f t="shared" si="0"/>
        <v>68.181818181818187</v>
      </c>
      <c r="AA8" s="68">
        <f t="shared" si="1"/>
        <v>4</v>
      </c>
      <c r="AB8" s="112"/>
    </row>
    <row r="9" spans="1:29" s="153" customFormat="1" ht="45.75" customHeight="1" thickBot="1" x14ac:dyDescent="0.25">
      <c r="A9" s="49">
        <v>6</v>
      </c>
      <c r="B9" s="189" t="s">
        <v>390</v>
      </c>
      <c r="C9" s="649" t="s">
        <v>379</v>
      </c>
      <c r="D9" s="279" t="s">
        <v>380</v>
      </c>
      <c r="E9" s="276" t="s">
        <v>381</v>
      </c>
      <c r="F9" s="277" t="s">
        <v>382</v>
      </c>
      <c r="G9" s="195"/>
      <c r="H9" s="195"/>
      <c r="I9" s="443"/>
      <c r="J9" s="362" t="s">
        <v>328</v>
      </c>
      <c r="K9" s="369"/>
      <c r="L9" s="12"/>
      <c r="M9" s="78"/>
      <c r="N9" s="524">
        <v>7</v>
      </c>
      <c r="O9" s="525">
        <v>7</v>
      </c>
      <c r="P9" s="110"/>
      <c r="Q9" s="110">
        <v>7</v>
      </c>
      <c r="R9" s="110">
        <v>6</v>
      </c>
      <c r="S9" s="110">
        <v>6</v>
      </c>
      <c r="T9" s="110">
        <v>8</v>
      </c>
      <c r="U9" s="110">
        <v>7</v>
      </c>
      <c r="V9" s="110">
        <v>7</v>
      </c>
      <c r="W9" s="110">
        <v>6</v>
      </c>
      <c r="X9" s="110">
        <v>6</v>
      </c>
      <c r="Y9" s="108">
        <v>7</v>
      </c>
      <c r="Z9" s="129">
        <f t="shared" si="0"/>
        <v>67.27272727272728</v>
      </c>
      <c r="AA9" s="68">
        <f t="shared" si="1"/>
        <v>6</v>
      </c>
      <c r="AB9" s="112"/>
    </row>
    <row r="10" spans="1:29" s="153" customFormat="1" ht="45.75" customHeight="1" thickBot="1" x14ac:dyDescent="0.25">
      <c r="A10" s="579">
        <v>7</v>
      </c>
      <c r="B10" s="453" t="s">
        <v>16</v>
      </c>
      <c r="C10" s="430" t="s">
        <v>280</v>
      </c>
      <c r="D10" s="429" t="s">
        <v>281</v>
      </c>
      <c r="E10" s="429" t="s">
        <v>282</v>
      </c>
      <c r="F10" s="307" t="s">
        <v>283</v>
      </c>
      <c r="G10" s="178"/>
      <c r="H10" s="178"/>
      <c r="I10" s="444"/>
      <c r="J10" s="140" t="s">
        <v>328</v>
      </c>
      <c r="K10" s="371"/>
      <c r="L10" s="15"/>
      <c r="M10" s="79"/>
      <c r="N10" s="526">
        <v>7</v>
      </c>
      <c r="O10" s="527">
        <v>6</v>
      </c>
      <c r="P10" s="528"/>
      <c r="Q10" s="528">
        <v>7</v>
      </c>
      <c r="R10" s="528">
        <v>6</v>
      </c>
      <c r="S10" s="528">
        <v>7</v>
      </c>
      <c r="T10" s="528">
        <v>8</v>
      </c>
      <c r="U10" s="528">
        <v>7</v>
      </c>
      <c r="V10" s="528">
        <v>7</v>
      </c>
      <c r="W10" s="528">
        <v>6</v>
      </c>
      <c r="X10" s="528">
        <v>6</v>
      </c>
      <c r="Y10" s="529">
        <v>6</v>
      </c>
      <c r="Z10" s="122">
        <f t="shared" si="0"/>
        <v>66.363636363636374</v>
      </c>
      <c r="AA10" s="68">
        <f t="shared" si="1"/>
        <v>7</v>
      </c>
      <c r="AB10" s="112"/>
    </row>
    <row r="12" spans="1:29" ht="24" thickBot="1" x14ac:dyDescent="0.4">
      <c r="A12" s="1"/>
      <c r="B12" s="32"/>
      <c r="C12" s="1422"/>
      <c r="D12" s="1423"/>
      <c r="E12" s="1423"/>
      <c r="F12" s="1423"/>
      <c r="G12" s="1423"/>
      <c r="H12" s="1423"/>
      <c r="I12" s="1423"/>
      <c r="J12" s="1423"/>
      <c r="K12" s="1423"/>
      <c r="L12" s="1423"/>
      <c r="M12" s="1423"/>
      <c r="N12" s="1423"/>
      <c r="O12" s="1421"/>
      <c r="P12" s="1421"/>
      <c r="Q12" s="1421"/>
      <c r="R12" s="1421"/>
      <c r="S12" s="1421"/>
      <c r="T12" s="1421"/>
    </row>
    <row r="13" spans="1:29" ht="18.75" customHeight="1" thickBot="1" x14ac:dyDescent="0.3">
      <c r="B13" s="90" t="s">
        <v>14</v>
      </c>
      <c r="C13" t="s">
        <v>38</v>
      </c>
      <c r="N13" s="62" t="s">
        <v>24</v>
      </c>
      <c r="O13" s="63" t="s">
        <v>23</v>
      </c>
      <c r="P13" s="63" t="s">
        <v>25</v>
      </c>
      <c r="Q13" s="63" t="s">
        <v>37</v>
      </c>
      <c r="R13" s="63" t="s">
        <v>43</v>
      </c>
      <c r="S13" s="64" t="s">
        <v>33</v>
      </c>
      <c r="T13" s="197" t="s">
        <v>26</v>
      </c>
      <c r="U13" s="196" t="s">
        <v>44</v>
      </c>
      <c r="V13" s="63" t="s">
        <v>45</v>
      </c>
      <c r="W13" s="63" t="s">
        <v>35</v>
      </c>
      <c r="X13" s="63" t="s">
        <v>27</v>
      </c>
      <c r="Y13" s="64" t="s">
        <v>621</v>
      </c>
      <c r="Z13" s="66" t="s">
        <v>22</v>
      </c>
    </row>
    <row r="14" spans="1:29" ht="19.5" customHeight="1" thickBot="1" x14ac:dyDescent="0.25">
      <c r="A14" s="17"/>
      <c r="B14" s="212" t="s">
        <v>3</v>
      </c>
      <c r="C14" s="38" t="s">
        <v>4</v>
      </c>
      <c r="D14" s="8" t="s">
        <v>5</v>
      </c>
      <c r="E14" s="9" t="s">
        <v>6</v>
      </c>
      <c r="F14" s="9" t="s">
        <v>7</v>
      </c>
      <c r="G14" s="19" t="s">
        <v>8</v>
      </c>
      <c r="H14" s="19" t="s">
        <v>9</v>
      </c>
      <c r="I14" s="19" t="s">
        <v>10</v>
      </c>
      <c r="J14" s="19" t="s">
        <v>11</v>
      </c>
      <c r="K14" s="448" t="s">
        <v>12</v>
      </c>
      <c r="L14" s="19" t="s">
        <v>31</v>
      </c>
      <c r="M14" s="80" t="s">
        <v>13</v>
      </c>
      <c r="N14" s="30" t="s">
        <v>13</v>
      </c>
      <c r="O14" s="29" t="s">
        <v>13</v>
      </c>
      <c r="P14" s="29" t="s">
        <v>13</v>
      </c>
      <c r="Q14" s="29" t="s">
        <v>13</v>
      </c>
      <c r="R14" s="29" t="s">
        <v>13</v>
      </c>
      <c r="S14" s="29" t="s">
        <v>13</v>
      </c>
      <c r="T14" s="29" t="s">
        <v>13</v>
      </c>
      <c r="U14" s="29" t="s">
        <v>13</v>
      </c>
      <c r="V14" s="29" t="s">
        <v>13</v>
      </c>
      <c r="W14" s="29" t="s">
        <v>13</v>
      </c>
      <c r="X14" s="29" t="s">
        <v>13</v>
      </c>
      <c r="Y14" s="67" t="s">
        <v>13</v>
      </c>
      <c r="Z14" s="29" t="s">
        <v>13</v>
      </c>
    </row>
    <row r="15" spans="1:29" s="153" customFormat="1" ht="56.25" customHeight="1" thickBot="1" x14ac:dyDescent="0.25">
      <c r="A15" s="431">
        <v>1</v>
      </c>
      <c r="B15" s="425" t="s">
        <v>410</v>
      </c>
      <c r="C15" s="678" t="s">
        <v>406</v>
      </c>
      <c r="D15" s="435"/>
      <c r="E15" s="679"/>
      <c r="F15" s="361"/>
      <c r="G15" s="663"/>
      <c r="H15" s="680"/>
      <c r="I15" s="682" t="s">
        <v>416</v>
      </c>
      <c r="J15" s="659" t="s">
        <v>417</v>
      </c>
      <c r="K15" s="283" t="s">
        <v>202</v>
      </c>
      <c r="L15" s="31"/>
      <c r="M15" s="70"/>
      <c r="N15" s="684">
        <v>10</v>
      </c>
      <c r="O15" s="686">
        <v>10</v>
      </c>
      <c r="P15" s="168">
        <v>9</v>
      </c>
      <c r="Q15" s="168">
        <v>9</v>
      </c>
      <c r="R15" s="168">
        <v>9</v>
      </c>
      <c r="S15" s="168">
        <v>10</v>
      </c>
      <c r="T15" s="168"/>
      <c r="U15" s="168">
        <v>8</v>
      </c>
      <c r="V15" s="168">
        <v>9</v>
      </c>
      <c r="W15" s="168">
        <v>9</v>
      </c>
      <c r="X15" s="168">
        <v>10</v>
      </c>
      <c r="Y15" s="165">
        <v>9</v>
      </c>
      <c r="Z15" s="481">
        <f>AVERAGEIF(N15:Y15,"&gt;0")*10</f>
        <v>92.727272727272734</v>
      </c>
      <c r="AA15" s="68">
        <f>RANK(Z15,Z$15:Z$19)</f>
        <v>1</v>
      </c>
      <c r="AB15" s="112"/>
      <c r="AC15" s="96"/>
    </row>
    <row r="16" spans="1:29" s="153" customFormat="1" ht="38.25" customHeight="1" thickBot="1" x14ac:dyDescent="0.25">
      <c r="A16" s="433">
        <v>2</v>
      </c>
      <c r="B16" s="439" t="s">
        <v>407</v>
      </c>
      <c r="C16" s="434" t="s">
        <v>398</v>
      </c>
      <c r="D16" s="455" t="s">
        <v>399</v>
      </c>
      <c r="E16" s="280" t="s">
        <v>400</v>
      </c>
      <c r="F16" s="277" t="s">
        <v>401</v>
      </c>
      <c r="G16" s="256"/>
      <c r="H16" s="438"/>
      <c r="I16" s="456">
        <v>9</v>
      </c>
      <c r="J16" s="376" t="s">
        <v>412</v>
      </c>
      <c r="K16" s="457" t="s">
        <v>413</v>
      </c>
      <c r="L16" s="135"/>
      <c r="M16" s="458"/>
      <c r="N16" s="510">
        <v>10</v>
      </c>
      <c r="O16" s="147">
        <v>10</v>
      </c>
      <c r="P16" s="147">
        <v>10</v>
      </c>
      <c r="Q16" s="147">
        <v>9</v>
      </c>
      <c r="R16" s="147">
        <v>8</v>
      </c>
      <c r="S16" s="147">
        <v>10</v>
      </c>
      <c r="T16" s="147"/>
      <c r="U16" s="147">
        <v>8</v>
      </c>
      <c r="V16" s="147">
        <v>8</v>
      </c>
      <c r="W16" s="147">
        <v>9</v>
      </c>
      <c r="X16" s="147">
        <v>10</v>
      </c>
      <c r="Y16" s="511">
        <v>9</v>
      </c>
      <c r="Z16" s="498">
        <f>AVERAGEIF(N16:Y16,"&gt;0")*10</f>
        <v>91.818181818181813</v>
      </c>
      <c r="AA16" s="68">
        <f>RANK(Z16,Z$15:Z$19)</f>
        <v>2</v>
      </c>
      <c r="AB16" s="112"/>
    </row>
    <row r="17" spans="1:29" s="153" customFormat="1" ht="38.25" customHeight="1" x14ac:dyDescent="0.2">
      <c r="A17" s="432">
        <v>3</v>
      </c>
      <c r="B17" s="439" t="s">
        <v>408</v>
      </c>
      <c r="C17" s="434" t="s">
        <v>398</v>
      </c>
      <c r="D17" s="455" t="s">
        <v>399</v>
      </c>
      <c r="E17" s="280" t="s">
        <v>400</v>
      </c>
      <c r="F17" s="277" t="s">
        <v>401</v>
      </c>
      <c r="G17" s="256"/>
      <c r="H17" s="438"/>
      <c r="I17" s="456">
        <v>9</v>
      </c>
      <c r="J17" s="376" t="s">
        <v>412</v>
      </c>
      <c r="K17" s="457" t="s">
        <v>413</v>
      </c>
      <c r="L17" s="135"/>
      <c r="M17" s="458"/>
      <c r="N17" s="510">
        <v>9</v>
      </c>
      <c r="O17" s="147">
        <v>9</v>
      </c>
      <c r="P17" s="147">
        <v>10</v>
      </c>
      <c r="Q17" s="147">
        <v>8</v>
      </c>
      <c r="R17" s="147">
        <v>7</v>
      </c>
      <c r="S17" s="147">
        <v>8</v>
      </c>
      <c r="T17" s="147"/>
      <c r="U17" s="147">
        <v>7</v>
      </c>
      <c r="V17" s="147">
        <v>8</v>
      </c>
      <c r="W17" s="147">
        <v>7</v>
      </c>
      <c r="X17" s="147">
        <v>9</v>
      </c>
      <c r="Y17" s="511"/>
      <c r="Z17" s="498">
        <f>AVERAGEIF(N17:Y17,"&gt;0")*10</f>
        <v>82</v>
      </c>
      <c r="AA17" s="68">
        <f>RANK(Z17,Z$15:Z$19)</f>
        <v>3</v>
      </c>
      <c r="AB17" s="112"/>
    </row>
    <row r="18" spans="1:29" s="153" customFormat="1" ht="48" customHeight="1" x14ac:dyDescent="0.2">
      <c r="A18" s="433">
        <v>4</v>
      </c>
      <c r="B18" s="439" t="s">
        <v>409</v>
      </c>
      <c r="C18" s="434" t="s">
        <v>402</v>
      </c>
      <c r="D18" s="392" t="s">
        <v>403</v>
      </c>
      <c r="E18" s="383" t="s">
        <v>404</v>
      </c>
      <c r="F18" s="277" t="s">
        <v>405</v>
      </c>
      <c r="G18" s="195"/>
      <c r="H18" s="437"/>
      <c r="I18" s="445"/>
      <c r="J18" s="130" t="s">
        <v>414</v>
      </c>
      <c r="K18" s="459" t="s">
        <v>415</v>
      </c>
      <c r="L18" s="69"/>
      <c r="M18" s="460"/>
      <c r="N18" s="510">
        <v>8</v>
      </c>
      <c r="O18" s="147">
        <v>7</v>
      </c>
      <c r="P18" s="147">
        <v>8</v>
      </c>
      <c r="Q18" s="147">
        <v>8</v>
      </c>
      <c r="R18" s="147">
        <v>7</v>
      </c>
      <c r="S18" s="147">
        <v>7</v>
      </c>
      <c r="T18" s="147"/>
      <c r="U18" s="147">
        <v>8</v>
      </c>
      <c r="V18" s="147">
        <v>7</v>
      </c>
      <c r="W18" s="147">
        <v>8</v>
      </c>
      <c r="X18" s="147">
        <v>8</v>
      </c>
      <c r="Y18" s="511">
        <v>6</v>
      </c>
      <c r="Z18" s="498">
        <f>AVERAGEIF(N18:Y18,"&gt;0")*10</f>
        <v>74.545454545454547</v>
      </c>
      <c r="AA18" s="68">
        <f>RANK(Z18,Z$15:Z$19)</f>
        <v>4</v>
      </c>
      <c r="AB18" s="112"/>
      <c r="AC18" s="112"/>
    </row>
    <row r="19" spans="1:29" s="153" customFormat="1" ht="45.75" customHeight="1" thickBot="1" x14ac:dyDescent="0.25">
      <c r="A19" s="578">
        <v>5</v>
      </c>
      <c r="B19" s="426" t="s">
        <v>626</v>
      </c>
      <c r="C19" s="426" t="s">
        <v>394</v>
      </c>
      <c r="D19" s="391" t="s">
        <v>395</v>
      </c>
      <c r="E19" s="276" t="s">
        <v>396</v>
      </c>
      <c r="F19" s="277" t="s">
        <v>397</v>
      </c>
      <c r="G19" s="233"/>
      <c r="H19" s="681"/>
      <c r="I19" s="683">
        <v>11</v>
      </c>
      <c r="J19" s="306" t="s">
        <v>411</v>
      </c>
      <c r="K19" s="371"/>
      <c r="L19" s="88"/>
      <c r="M19" s="364"/>
      <c r="N19" s="685">
        <v>7</v>
      </c>
      <c r="O19" s="523">
        <v>6</v>
      </c>
      <c r="P19" s="523">
        <v>6</v>
      </c>
      <c r="Q19" s="523">
        <v>8</v>
      </c>
      <c r="R19" s="523">
        <v>7</v>
      </c>
      <c r="S19" s="523">
        <v>7</v>
      </c>
      <c r="T19" s="523"/>
      <c r="U19" s="523">
        <v>7</v>
      </c>
      <c r="V19" s="523">
        <v>5</v>
      </c>
      <c r="W19" s="523">
        <v>5</v>
      </c>
      <c r="X19" s="523">
        <v>8</v>
      </c>
      <c r="Y19" s="523">
        <v>7</v>
      </c>
      <c r="Z19" s="512">
        <f>AVERAGEIF(N19:Y19,"&gt;0")*10</f>
        <v>66.363636363636374</v>
      </c>
      <c r="AA19" s="68">
        <f>RANK(Z19,Z$15:Z$19)</f>
        <v>5</v>
      </c>
      <c r="AB19" s="112"/>
      <c r="AC19" s="112"/>
    </row>
    <row r="20" spans="1:29" ht="18" x14ac:dyDescent="0.2">
      <c r="AB20" s="112"/>
      <c r="AC20" s="112"/>
    </row>
  </sheetData>
  <sortState ref="B15:AA19">
    <sortCondition descending="1" ref="Z15:Z19"/>
  </sortState>
  <mergeCells count="3">
    <mergeCell ref="O1:T1"/>
    <mergeCell ref="O12:T12"/>
    <mergeCell ref="C12:N12"/>
  </mergeCells>
  <phoneticPr fontId="20" type="noConversion"/>
  <hyperlinks>
    <hyperlink ref="F4" r:id="rId1"/>
    <hyperlink ref="F5" r:id="rId2"/>
    <hyperlink ref="F7" r:id="rId3"/>
    <hyperlink ref="F9" r:id="rId4"/>
    <hyperlink ref="F6" r:id="rId5"/>
    <hyperlink ref="F8" r:id="rId6"/>
    <hyperlink ref="F10" r:id="rId7"/>
    <hyperlink ref="F19" r:id="rId8"/>
    <hyperlink ref="F16" r:id="rId9"/>
    <hyperlink ref="F17" r:id="rId10"/>
    <hyperlink ref="F18" r:id="rId11"/>
  </hyperlinks>
  <pageMargins left="0.59055118110236227" right="0.59055118110236227" top="0.59055118110236227" bottom="0.98425196850393704" header="0.51181102362204722" footer="0.51181102362204722"/>
  <pageSetup paperSize="9" scale="70" orientation="landscape" r:id="rId12"/>
  <headerFooter alignWithMargins="0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opLeftCell="A7" zoomScale="70" zoomScaleNormal="70" workbookViewId="0">
      <selection activeCell="AD9" sqref="AD9"/>
    </sheetView>
  </sheetViews>
  <sheetFormatPr defaultRowHeight="12.75" x14ac:dyDescent="0.2"/>
  <cols>
    <col min="1" max="1" width="3.5703125" customWidth="1"/>
    <col min="2" max="3" width="32.140625" customWidth="1"/>
    <col min="4" max="7" width="32.140625" hidden="1" customWidth="1"/>
    <col min="8" max="8" width="32.140625" style="4" hidden="1" customWidth="1"/>
    <col min="9" max="9" width="12.28515625" style="441" customWidth="1"/>
    <col min="10" max="10" width="42.85546875" style="265" customWidth="1"/>
    <col min="11" max="11" width="17.42578125" style="265" customWidth="1"/>
    <col min="12" max="12" width="26.7109375" style="4" hidden="1" customWidth="1"/>
    <col min="13" max="14" width="10" style="4" hidden="1" customWidth="1"/>
    <col min="15" max="25" width="10" hidden="1" customWidth="1"/>
    <col min="26" max="28" width="10" customWidth="1"/>
    <col min="29" max="31" width="9.5703125" customWidth="1"/>
  </cols>
  <sheetData>
    <row r="1" spans="1:30" ht="51.75" customHeight="1" thickBot="1" x14ac:dyDescent="0.4">
      <c r="A1" s="1"/>
      <c r="B1" s="93" t="s">
        <v>19</v>
      </c>
      <c r="C1" s="1"/>
      <c r="G1" s="173" t="s">
        <v>1</v>
      </c>
      <c r="H1" s="173"/>
      <c r="I1" s="461"/>
      <c r="J1" s="37" t="s">
        <v>1</v>
      </c>
      <c r="K1" s="158"/>
      <c r="L1" s="173"/>
      <c r="M1" s="173"/>
      <c r="N1" s="173"/>
      <c r="O1" s="222"/>
      <c r="P1" s="222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30" ht="20.25" customHeight="1" thickBot="1" x14ac:dyDescent="0.3">
      <c r="B2" s="3" t="s">
        <v>14</v>
      </c>
      <c r="C2" s="139" t="s">
        <v>40</v>
      </c>
      <c r="N2" s="62" t="s">
        <v>24</v>
      </c>
      <c r="O2" s="63" t="s">
        <v>23</v>
      </c>
      <c r="P2" s="63" t="s">
        <v>25</v>
      </c>
      <c r="Q2" s="63" t="s">
        <v>37</v>
      </c>
      <c r="R2" s="63" t="s">
        <v>43</v>
      </c>
      <c r="S2" s="64" t="s">
        <v>33</v>
      </c>
      <c r="T2" s="197" t="s">
        <v>26</v>
      </c>
      <c r="U2" s="196" t="s">
        <v>44</v>
      </c>
      <c r="V2" s="63" t="s">
        <v>45</v>
      </c>
      <c r="W2" s="63" t="s">
        <v>35</v>
      </c>
      <c r="X2" s="63" t="s">
        <v>27</v>
      </c>
      <c r="Y2" s="64" t="s">
        <v>621</v>
      </c>
      <c r="Z2" s="66" t="s">
        <v>22</v>
      </c>
    </row>
    <row r="3" spans="1:30" ht="18.75" customHeight="1" thickBot="1" x14ac:dyDescent="0.25">
      <c r="A3" s="155"/>
      <c r="B3" s="261" t="s">
        <v>3</v>
      </c>
      <c r="C3" s="449" t="s">
        <v>4</v>
      </c>
      <c r="D3" s="424" t="s">
        <v>5</v>
      </c>
      <c r="E3" s="28" t="s">
        <v>6</v>
      </c>
      <c r="F3" s="28" t="s">
        <v>7</v>
      </c>
      <c r="G3" s="154" t="s">
        <v>8</v>
      </c>
      <c r="H3" s="154" t="s">
        <v>9</v>
      </c>
      <c r="I3" s="156" t="s">
        <v>10</v>
      </c>
      <c r="J3" s="29" t="s">
        <v>11</v>
      </c>
      <c r="K3" s="30" t="s">
        <v>12</v>
      </c>
      <c r="L3" s="119" t="s">
        <v>31</v>
      </c>
      <c r="M3" s="120" t="s">
        <v>13</v>
      </c>
      <c r="N3" s="30" t="s">
        <v>13</v>
      </c>
      <c r="O3" s="29" t="s">
        <v>13</v>
      </c>
      <c r="P3" s="29" t="s">
        <v>13</v>
      </c>
      <c r="Q3" s="29" t="s">
        <v>13</v>
      </c>
      <c r="R3" s="29" t="s">
        <v>13</v>
      </c>
      <c r="S3" s="29" t="s">
        <v>13</v>
      </c>
      <c r="T3" s="29" t="s">
        <v>13</v>
      </c>
      <c r="U3" s="29" t="s">
        <v>13</v>
      </c>
      <c r="V3" s="29" t="s">
        <v>13</v>
      </c>
      <c r="W3" s="29" t="s">
        <v>13</v>
      </c>
      <c r="X3" s="29" t="s">
        <v>13</v>
      </c>
      <c r="Y3" s="67" t="s">
        <v>13</v>
      </c>
      <c r="Z3" s="29" t="s">
        <v>13</v>
      </c>
    </row>
    <row r="4" spans="1:30" s="153" customFormat="1" ht="49.5" customHeight="1" thickBot="1" x14ac:dyDescent="0.25">
      <c r="A4" s="223">
        <v>1</v>
      </c>
      <c r="B4" s="210" t="s">
        <v>454</v>
      </c>
      <c r="C4" s="388" t="s">
        <v>421</v>
      </c>
      <c r="D4" s="689" t="s">
        <v>422</v>
      </c>
      <c r="E4" s="280" t="s">
        <v>423</v>
      </c>
      <c r="F4" s="274" t="s">
        <v>424</v>
      </c>
      <c r="G4" s="220"/>
      <c r="H4" s="220"/>
      <c r="I4" s="427" t="s">
        <v>119</v>
      </c>
      <c r="J4" s="693" t="s">
        <v>467</v>
      </c>
      <c r="K4" s="660" t="s">
        <v>468</v>
      </c>
      <c r="L4" s="214"/>
      <c r="M4" s="216"/>
      <c r="N4" s="513">
        <v>10</v>
      </c>
      <c r="O4" s="251">
        <v>10</v>
      </c>
      <c r="P4" s="249">
        <v>10</v>
      </c>
      <c r="Q4" s="249">
        <v>10</v>
      </c>
      <c r="R4" s="249">
        <v>9</v>
      </c>
      <c r="S4" s="249">
        <v>10</v>
      </c>
      <c r="T4" s="249">
        <v>9</v>
      </c>
      <c r="U4" s="249">
        <v>10</v>
      </c>
      <c r="V4" s="249">
        <v>9</v>
      </c>
      <c r="W4" s="249">
        <v>8</v>
      </c>
      <c r="X4" s="249"/>
      <c r="Y4" s="249">
        <v>10</v>
      </c>
      <c r="Z4" s="129">
        <f t="shared" ref="Z4:Z13" si="0">AVERAGEIF(N4:Y4,"&gt;0")*10</f>
        <v>95.454545454545453</v>
      </c>
      <c r="AA4" s="114">
        <f t="shared" ref="AA4:AA13" si="1">RANK(Z4,Z$4:Z$13)</f>
        <v>1</v>
      </c>
      <c r="AB4" s="113"/>
      <c r="AC4" s="113"/>
      <c r="AD4" s="257"/>
    </row>
    <row r="5" spans="1:30" s="153" customFormat="1" ht="49.5" customHeight="1" thickBot="1" x14ac:dyDescent="0.25">
      <c r="A5" s="224">
        <v>2</v>
      </c>
      <c r="B5" s="189" t="s">
        <v>460</v>
      </c>
      <c r="C5" s="341" t="s">
        <v>445</v>
      </c>
      <c r="D5" s="361" t="s">
        <v>446</v>
      </c>
      <c r="E5" s="360" t="s">
        <v>447</v>
      </c>
      <c r="F5" s="277" t="s">
        <v>448</v>
      </c>
      <c r="G5" s="195"/>
      <c r="H5" s="195"/>
      <c r="I5" s="466"/>
      <c r="J5" s="362" t="s">
        <v>132</v>
      </c>
      <c r="K5" s="369" t="s">
        <v>144</v>
      </c>
      <c r="L5" s="204"/>
      <c r="M5" s="208"/>
      <c r="N5" s="514">
        <v>10</v>
      </c>
      <c r="O5" s="252">
        <v>7</v>
      </c>
      <c r="P5" s="253">
        <v>7</v>
      </c>
      <c r="Q5" s="253">
        <v>9</v>
      </c>
      <c r="R5" s="253"/>
      <c r="S5" s="253">
        <v>7</v>
      </c>
      <c r="T5" s="253">
        <v>9</v>
      </c>
      <c r="U5" s="253">
        <v>9</v>
      </c>
      <c r="V5" s="253">
        <v>8</v>
      </c>
      <c r="W5" s="253">
        <v>10</v>
      </c>
      <c r="X5" s="253"/>
      <c r="Y5" s="253">
        <v>7</v>
      </c>
      <c r="Z5" s="129">
        <f t="shared" si="0"/>
        <v>83</v>
      </c>
      <c r="AA5" s="114">
        <f t="shared" si="1"/>
        <v>2</v>
      </c>
      <c r="AB5" s="142"/>
      <c r="AC5" s="142"/>
    </row>
    <row r="6" spans="1:30" s="153" customFormat="1" ht="49.5" customHeight="1" thickBot="1" x14ac:dyDescent="0.25">
      <c r="A6" s="224">
        <v>3</v>
      </c>
      <c r="B6" s="189" t="s">
        <v>456</v>
      </c>
      <c r="C6" s="342" t="s">
        <v>429</v>
      </c>
      <c r="D6" s="361" t="s">
        <v>430</v>
      </c>
      <c r="E6" s="273" t="s">
        <v>431</v>
      </c>
      <c r="F6" s="277" t="s">
        <v>432</v>
      </c>
      <c r="G6" s="195"/>
      <c r="H6" s="195"/>
      <c r="I6" s="464"/>
      <c r="J6" s="451" t="s">
        <v>471</v>
      </c>
      <c r="K6" s="452" t="s">
        <v>472</v>
      </c>
      <c r="L6" s="204"/>
      <c r="M6" s="208"/>
      <c r="N6" s="514">
        <v>8</v>
      </c>
      <c r="O6" s="252">
        <v>9</v>
      </c>
      <c r="P6" s="253">
        <v>8</v>
      </c>
      <c r="Q6" s="253">
        <v>8</v>
      </c>
      <c r="R6" s="253">
        <v>6</v>
      </c>
      <c r="S6" s="253">
        <v>9</v>
      </c>
      <c r="T6" s="253">
        <v>6</v>
      </c>
      <c r="U6" s="253">
        <v>8</v>
      </c>
      <c r="V6" s="253">
        <v>9</v>
      </c>
      <c r="W6" s="253">
        <v>8</v>
      </c>
      <c r="X6" s="253"/>
      <c r="Y6" s="253">
        <v>7</v>
      </c>
      <c r="Z6" s="129">
        <f t="shared" si="0"/>
        <v>78.181818181818187</v>
      </c>
      <c r="AA6" s="114">
        <f t="shared" si="1"/>
        <v>3</v>
      </c>
      <c r="AB6" s="142"/>
    </row>
    <row r="7" spans="1:30" s="153" customFormat="1" ht="49.5" customHeight="1" thickBot="1" x14ac:dyDescent="0.25">
      <c r="A7" s="224">
        <v>4</v>
      </c>
      <c r="B7" s="189" t="s">
        <v>458</v>
      </c>
      <c r="C7" s="341" t="s">
        <v>437</v>
      </c>
      <c r="D7" s="279" t="s">
        <v>438</v>
      </c>
      <c r="E7" s="273" t="s">
        <v>439</v>
      </c>
      <c r="F7" s="277" t="s">
        <v>440</v>
      </c>
      <c r="G7" s="195"/>
      <c r="H7" s="195"/>
      <c r="I7" s="465"/>
      <c r="J7" s="282" t="s">
        <v>474</v>
      </c>
      <c r="K7" s="284" t="s">
        <v>475</v>
      </c>
      <c r="L7" s="204"/>
      <c r="M7" s="208"/>
      <c r="N7" s="514">
        <v>7</v>
      </c>
      <c r="O7" s="252">
        <v>8</v>
      </c>
      <c r="P7" s="253">
        <v>7</v>
      </c>
      <c r="Q7" s="253">
        <v>8</v>
      </c>
      <c r="R7" s="253"/>
      <c r="S7" s="253">
        <v>9</v>
      </c>
      <c r="T7" s="253">
        <v>8</v>
      </c>
      <c r="U7" s="253">
        <v>8</v>
      </c>
      <c r="V7" s="253">
        <v>9</v>
      </c>
      <c r="W7" s="253">
        <v>6</v>
      </c>
      <c r="X7" s="253"/>
      <c r="Y7" s="253">
        <v>8</v>
      </c>
      <c r="Z7" s="129">
        <f t="shared" si="0"/>
        <v>78</v>
      </c>
      <c r="AA7" s="114">
        <f t="shared" si="1"/>
        <v>4</v>
      </c>
      <c r="AB7" s="96"/>
    </row>
    <row r="8" spans="1:30" s="153" customFormat="1" ht="49.5" customHeight="1" thickBot="1" x14ac:dyDescent="0.25">
      <c r="A8" s="224">
        <v>5</v>
      </c>
      <c r="B8" s="189" t="s">
        <v>455</v>
      </c>
      <c r="C8" s="341" t="s">
        <v>425</v>
      </c>
      <c r="D8" s="279" t="s">
        <v>426</v>
      </c>
      <c r="E8" s="273" t="s">
        <v>427</v>
      </c>
      <c r="F8" s="277" t="s">
        <v>428</v>
      </c>
      <c r="G8" s="195"/>
      <c r="H8" s="195"/>
      <c r="I8" s="463"/>
      <c r="J8" s="282" t="s">
        <v>469</v>
      </c>
      <c r="K8" s="284" t="s">
        <v>470</v>
      </c>
      <c r="L8" s="204"/>
      <c r="M8" s="208"/>
      <c r="N8" s="514">
        <v>9</v>
      </c>
      <c r="O8" s="252">
        <v>8</v>
      </c>
      <c r="P8" s="253">
        <v>5</v>
      </c>
      <c r="Q8" s="253">
        <v>9</v>
      </c>
      <c r="R8" s="253">
        <v>7</v>
      </c>
      <c r="S8" s="253"/>
      <c r="T8" s="253">
        <v>8</v>
      </c>
      <c r="U8" s="253">
        <v>7</v>
      </c>
      <c r="V8" s="253">
        <v>7</v>
      </c>
      <c r="W8" s="253">
        <v>7</v>
      </c>
      <c r="X8" s="253"/>
      <c r="Y8" s="253">
        <v>9</v>
      </c>
      <c r="Z8" s="129">
        <f t="shared" si="0"/>
        <v>76</v>
      </c>
      <c r="AA8" s="114">
        <f t="shared" si="1"/>
        <v>5</v>
      </c>
      <c r="AB8" s="113"/>
    </row>
    <row r="9" spans="1:30" s="153" customFormat="1" ht="49.5" customHeight="1" thickBot="1" x14ac:dyDescent="0.25">
      <c r="A9" s="224">
        <v>6</v>
      </c>
      <c r="B9" s="189" t="s">
        <v>459</v>
      </c>
      <c r="C9" s="342" t="s">
        <v>441</v>
      </c>
      <c r="D9" s="279" t="s">
        <v>442</v>
      </c>
      <c r="E9" s="278" t="s">
        <v>443</v>
      </c>
      <c r="F9" s="277" t="s">
        <v>444</v>
      </c>
      <c r="G9" s="195"/>
      <c r="H9" s="195"/>
      <c r="I9" s="464"/>
      <c r="J9" s="282" t="s">
        <v>476</v>
      </c>
      <c r="K9" s="285" t="s">
        <v>135</v>
      </c>
      <c r="L9" s="204"/>
      <c r="M9" s="208"/>
      <c r="N9" s="514">
        <v>6</v>
      </c>
      <c r="O9" s="252">
        <v>8</v>
      </c>
      <c r="P9" s="253">
        <v>7</v>
      </c>
      <c r="Q9" s="253">
        <v>8</v>
      </c>
      <c r="R9" s="253">
        <v>7</v>
      </c>
      <c r="S9" s="253">
        <v>6</v>
      </c>
      <c r="T9" s="253">
        <v>8</v>
      </c>
      <c r="U9" s="253">
        <v>8</v>
      </c>
      <c r="V9" s="253">
        <v>7</v>
      </c>
      <c r="W9" s="253">
        <v>9</v>
      </c>
      <c r="X9" s="253"/>
      <c r="Y9" s="253">
        <v>8</v>
      </c>
      <c r="Z9" s="129">
        <f t="shared" si="0"/>
        <v>74.545454545454547</v>
      </c>
      <c r="AA9" s="114">
        <f t="shared" si="1"/>
        <v>6</v>
      </c>
      <c r="AB9" s="113"/>
      <c r="AC9" s="113"/>
    </row>
    <row r="10" spans="1:30" s="153" customFormat="1" ht="49.5" customHeight="1" thickBot="1" x14ac:dyDescent="0.25">
      <c r="A10" s="224">
        <v>7</v>
      </c>
      <c r="B10" s="189" t="s">
        <v>457</v>
      </c>
      <c r="C10" s="342" t="s">
        <v>433</v>
      </c>
      <c r="D10" s="282" t="s">
        <v>434</v>
      </c>
      <c r="E10" s="273" t="s">
        <v>435</v>
      </c>
      <c r="F10" s="277" t="s">
        <v>436</v>
      </c>
      <c r="G10" s="225"/>
      <c r="H10" s="221"/>
      <c r="I10" s="465"/>
      <c r="J10" s="451" t="s">
        <v>473</v>
      </c>
      <c r="K10" s="452" t="s">
        <v>468</v>
      </c>
      <c r="L10" s="254"/>
      <c r="M10" s="255"/>
      <c r="N10" s="518">
        <v>7</v>
      </c>
      <c r="O10" s="519">
        <v>6</v>
      </c>
      <c r="P10" s="519">
        <v>5</v>
      </c>
      <c r="Q10" s="519">
        <v>7</v>
      </c>
      <c r="R10" s="519">
        <v>7</v>
      </c>
      <c r="S10" s="519">
        <v>8</v>
      </c>
      <c r="T10" s="519">
        <v>9</v>
      </c>
      <c r="U10" s="519">
        <v>7</v>
      </c>
      <c r="V10" s="519">
        <v>8</v>
      </c>
      <c r="W10" s="519">
        <v>7</v>
      </c>
      <c r="X10" s="519"/>
      <c r="Y10" s="519">
        <v>7</v>
      </c>
      <c r="Z10" s="129">
        <f t="shared" si="0"/>
        <v>70.909090909090907</v>
      </c>
      <c r="AA10" s="114">
        <f t="shared" si="1"/>
        <v>7</v>
      </c>
      <c r="AB10" s="113"/>
      <c r="AC10" s="113"/>
    </row>
    <row r="11" spans="1:30" s="153" customFormat="1" ht="49.5" customHeight="1" thickBot="1" x14ac:dyDescent="0.25">
      <c r="A11" s="224">
        <v>8</v>
      </c>
      <c r="B11" s="189" t="s">
        <v>462</v>
      </c>
      <c r="C11" s="687" t="s">
        <v>453</v>
      </c>
      <c r="D11" s="308"/>
      <c r="E11" s="436"/>
      <c r="F11" s="277"/>
      <c r="G11" s="25"/>
      <c r="H11" s="25"/>
      <c r="I11" s="692">
        <v>9</v>
      </c>
      <c r="J11" s="299" t="s">
        <v>134</v>
      </c>
      <c r="K11" s="286" t="s">
        <v>146</v>
      </c>
      <c r="L11" s="204"/>
      <c r="M11" s="208"/>
      <c r="N11" s="514">
        <v>6</v>
      </c>
      <c r="O11" s="252">
        <v>6</v>
      </c>
      <c r="P11" s="253">
        <v>7</v>
      </c>
      <c r="Q11" s="253">
        <v>6</v>
      </c>
      <c r="R11" s="253">
        <v>6</v>
      </c>
      <c r="S11" s="253">
        <v>7</v>
      </c>
      <c r="T11" s="253">
        <v>9</v>
      </c>
      <c r="U11" s="253">
        <v>7</v>
      </c>
      <c r="V11" s="253">
        <v>7</v>
      </c>
      <c r="W11" s="253">
        <v>5</v>
      </c>
      <c r="X11" s="253"/>
      <c r="Y11" s="253">
        <v>7</v>
      </c>
      <c r="Z11" s="129">
        <f t="shared" si="0"/>
        <v>66.363636363636374</v>
      </c>
      <c r="AA11" s="114">
        <f t="shared" si="1"/>
        <v>8</v>
      </c>
      <c r="AB11" s="113"/>
      <c r="AC11" s="113"/>
    </row>
    <row r="12" spans="1:30" s="153" customFormat="1" ht="49.5" customHeight="1" thickBot="1" x14ac:dyDescent="0.25">
      <c r="A12" s="224">
        <v>9</v>
      </c>
      <c r="B12" s="189" t="s">
        <v>463</v>
      </c>
      <c r="C12" s="342" t="s">
        <v>464</v>
      </c>
      <c r="D12" s="361" t="s">
        <v>418</v>
      </c>
      <c r="E12" s="273" t="s">
        <v>419</v>
      </c>
      <c r="F12" s="277" t="s">
        <v>420</v>
      </c>
      <c r="G12" s="195"/>
      <c r="H12" s="195"/>
      <c r="I12" s="462" t="s">
        <v>119</v>
      </c>
      <c r="J12" s="275" t="s">
        <v>465</v>
      </c>
      <c r="K12" s="369" t="s">
        <v>466</v>
      </c>
      <c r="L12" s="204"/>
      <c r="M12" s="208"/>
      <c r="N12" s="514">
        <v>5</v>
      </c>
      <c r="O12" s="252">
        <v>7</v>
      </c>
      <c r="P12" s="253">
        <v>4</v>
      </c>
      <c r="Q12" s="253">
        <v>6</v>
      </c>
      <c r="R12" s="253"/>
      <c r="S12" s="253">
        <v>5</v>
      </c>
      <c r="T12" s="253">
        <v>7</v>
      </c>
      <c r="U12" s="253">
        <v>8</v>
      </c>
      <c r="V12" s="253">
        <v>7</v>
      </c>
      <c r="W12" s="253">
        <v>6</v>
      </c>
      <c r="X12" s="253"/>
      <c r="Y12" s="253">
        <v>6</v>
      </c>
      <c r="Z12" s="129">
        <f t="shared" si="0"/>
        <v>61</v>
      </c>
      <c r="AA12" s="114">
        <f t="shared" si="1"/>
        <v>9</v>
      </c>
      <c r="AB12" s="113"/>
      <c r="AC12" s="113"/>
    </row>
    <row r="13" spans="1:30" s="153" customFormat="1" ht="49.5" customHeight="1" thickBot="1" x14ac:dyDescent="0.25">
      <c r="A13" s="580">
        <v>10</v>
      </c>
      <c r="B13" s="177" t="s">
        <v>461</v>
      </c>
      <c r="C13" s="688" t="s">
        <v>449</v>
      </c>
      <c r="D13" s="690" t="s">
        <v>450</v>
      </c>
      <c r="E13" s="316" t="s">
        <v>451</v>
      </c>
      <c r="F13" s="307" t="s">
        <v>452</v>
      </c>
      <c r="G13" s="691"/>
      <c r="H13" s="691"/>
      <c r="I13" s="469">
        <v>9</v>
      </c>
      <c r="J13" s="317" t="s">
        <v>134</v>
      </c>
      <c r="K13" s="321" t="s">
        <v>146</v>
      </c>
      <c r="L13" s="215"/>
      <c r="M13" s="219"/>
      <c r="N13" s="515">
        <v>5</v>
      </c>
      <c r="O13" s="516">
        <v>5</v>
      </c>
      <c r="P13" s="517">
        <v>6</v>
      </c>
      <c r="Q13" s="517">
        <v>6</v>
      </c>
      <c r="R13" s="517"/>
      <c r="S13" s="517">
        <v>6</v>
      </c>
      <c r="T13" s="517">
        <v>6</v>
      </c>
      <c r="U13" s="517">
        <v>6</v>
      </c>
      <c r="V13" s="517">
        <v>7</v>
      </c>
      <c r="W13" s="517">
        <v>6</v>
      </c>
      <c r="X13" s="517"/>
      <c r="Y13" s="517">
        <v>6</v>
      </c>
      <c r="Z13" s="122">
        <f t="shared" si="0"/>
        <v>59</v>
      </c>
      <c r="AA13" s="114">
        <f t="shared" si="1"/>
        <v>10</v>
      </c>
      <c r="AB13" s="113"/>
      <c r="AC13" s="113"/>
    </row>
  </sheetData>
  <sortState ref="B4:AA13">
    <sortCondition descending="1" ref="Z4:Z13"/>
  </sortState>
  <phoneticPr fontId="20" type="noConversion"/>
  <hyperlinks>
    <hyperlink ref="F12" r:id="rId1"/>
    <hyperlink ref="F4" r:id="rId2"/>
    <hyperlink ref="F8" r:id="rId3"/>
    <hyperlink ref="F6" r:id="rId4"/>
    <hyperlink ref="F10" r:id="rId5"/>
    <hyperlink ref="F7" r:id="rId6"/>
    <hyperlink ref="F9" r:id="rId7"/>
    <hyperlink ref="F5" r:id="rId8"/>
    <hyperlink ref="F13" r:id="rId9"/>
  </hyperlinks>
  <pageMargins left="0.59055118110236227" right="0.59055118110236227" top="0.59055118110236227" bottom="0.98425196850393704" header="0.51181102362204722" footer="0.51181102362204722"/>
  <pageSetup paperSize="9" scale="70" orientation="landscape" r:id="rId10"/>
  <headerFooter alignWithMargins="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="70" zoomScaleNormal="70" workbookViewId="0">
      <selection activeCell="J9" sqref="J9"/>
    </sheetView>
  </sheetViews>
  <sheetFormatPr defaultRowHeight="12.75" x14ac:dyDescent="0.2"/>
  <cols>
    <col min="1" max="1" width="3.5703125" style="34" customWidth="1"/>
    <col min="2" max="3" width="30.7109375" customWidth="1"/>
    <col min="4" max="7" width="30.7109375" hidden="1" customWidth="1"/>
    <col min="8" max="8" width="30.7109375" style="4" hidden="1" customWidth="1"/>
    <col min="9" max="9" width="9.5703125" style="36" customWidth="1"/>
    <col min="10" max="10" width="43.28515625" style="265" customWidth="1"/>
    <col min="11" max="11" width="16.7109375" style="265" customWidth="1"/>
    <col min="12" max="14" width="0.140625" style="4" hidden="1" customWidth="1"/>
    <col min="15" max="25" width="0.140625" hidden="1" customWidth="1"/>
    <col min="26" max="28" width="10" customWidth="1"/>
    <col min="29" max="30" width="9.85546875" customWidth="1"/>
  </cols>
  <sheetData>
    <row r="1" spans="1:29" ht="49.5" customHeight="1" thickBot="1" x14ac:dyDescent="0.4">
      <c r="A1" s="32"/>
      <c r="B1" s="93" t="s">
        <v>20</v>
      </c>
      <c r="C1" s="1"/>
      <c r="G1" s="173" t="s">
        <v>1</v>
      </c>
      <c r="H1" s="173"/>
      <c r="I1" s="152"/>
      <c r="J1" s="37" t="s">
        <v>1</v>
      </c>
      <c r="K1" s="158"/>
      <c r="L1" s="173"/>
      <c r="M1" s="173"/>
      <c r="N1" s="173"/>
      <c r="O1" s="2"/>
      <c r="P1" s="2"/>
    </row>
    <row r="2" spans="1:29" ht="20.25" customHeight="1" thickBot="1" x14ac:dyDescent="0.3">
      <c r="B2" s="3" t="s">
        <v>2</v>
      </c>
      <c r="C2" s="139" t="s">
        <v>40</v>
      </c>
      <c r="N2" s="62" t="s">
        <v>24</v>
      </c>
      <c r="O2" s="63" t="s">
        <v>23</v>
      </c>
      <c r="P2" s="63" t="s">
        <v>25</v>
      </c>
      <c r="Q2" s="63" t="s">
        <v>37</v>
      </c>
      <c r="R2" s="63" t="s">
        <v>43</v>
      </c>
      <c r="S2" s="64" t="s">
        <v>33</v>
      </c>
      <c r="T2" s="197" t="s">
        <v>26</v>
      </c>
      <c r="U2" s="196" t="s">
        <v>44</v>
      </c>
      <c r="V2" s="63" t="s">
        <v>45</v>
      </c>
      <c r="W2" s="63" t="s">
        <v>35</v>
      </c>
      <c r="X2" s="63" t="s">
        <v>27</v>
      </c>
      <c r="Y2" s="64" t="s">
        <v>621</v>
      </c>
      <c r="Z2" s="66" t="s">
        <v>22</v>
      </c>
    </row>
    <row r="3" spans="1:29" ht="18.75" customHeight="1" thickBot="1" x14ac:dyDescent="0.25">
      <c r="A3" s="5"/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18" t="s">
        <v>8</v>
      </c>
      <c r="H3" s="18" t="s">
        <v>9</v>
      </c>
      <c r="I3" s="19" t="s">
        <v>10</v>
      </c>
      <c r="J3" s="19" t="s">
        <v>11</v>
      </c>
      <c r="K3" s="19" t="s">
        <v>12</v>
      </c>
      <c r="L3" s="19" t="s">
        <v>31</v>
      </c>
      <c r="M3" s="80" t="s">
        <v>13</v>
      </c>
      <c r="N3" s="11" t="s">
        <v>13</v>
      </c>
      <c r="O3" s="10" t="s">
        <v>13</v>
      </c>
      <c r="P3" s="10" t="s">
        <v>13</v>
      </c>
      <c r="Q3" s="10" t="s">
        <v>13</v>
      </c>
      <c r="R3" s="10" t="s">
        <v>13</v>
      </c>
      <c r="S3" s="10" t="s">
        <v>13</v>
      </c>
      <c r="T3" s="10" t="s">
        <v>13</v>
      </c>
      <c r="U3" s="10" t="s">
        <v>13</v>
      </c>
      <c r="V3" s="10" t="s">
        <v>13</v>
      </c>
      <c r="W3" s="10" t="s">
        <v>13</v>
      </c>
      <c r="X3" s="10" t="s">
        <v>13</v>
      </c>
      <c r="Y3" s="65" t="s">
        <v>13</v>
      </c>
      <c r="Z3" s="10" t="s">
        <v>13</v>
      </c>
    </row>
    <row r="4" spans="1:29" s="153" customFormat="1" ht="46.5" customHeight="1" thickBot="1" x14ac:dyDescent="0.25">
      <c r="A4" s="132">
        <v>1</v>
      </c>
      <c r="B4" s="210" t="s">
        <v>496</v>
      </c>
      <c r="C4" s="340" t="s">
        <v>489</v>
      </c>
      <c r="D4" s="926" t="s">
        <v>490</v>
      </c>
      <c r="E4" s="273" t="s">
        <v>491</v>
      </c>
      <c r="F4" s="274" t="s">
        <v>492</v>
      </c>
      <c r="G4" s="104"/>
      <c r="H4" s="104"/>
      <c r="I4" s="427"/>
      <c r="J4" s="360" t="s">
        <v>503</v>
      </c>
      <c r="K4" s="450" t="s">
        <v>504</v>
      </c>
      <c r="L4" s="133"/>
      <c r="M4" s="134"/>
      <c r="N4" s="489">
        <v>10</v>
      </c>
      <c r="O4" s="487"/>
      <c r="P4" s="488">
        <v>9</v>
      </c>
      <c r="Q4" s="488">
        <v>10</v>
      </c>
      <c r="R4" s="488">
        <v>8</v>
      </c>
      <c r="S4" s="488">
        <v>8</v>
      </c>
      <c r="T4" s="488">
        <v>8</v>
      </c>
      <c r="U4" s="488">
        <v>9</v>
      </c>
      <c r="V4" s="488">
        <v>8</v>
      </c>
      <c r="W4" s="488">
        <v>10</v>
      </c>
      <c r="X4" s="488">
        <v>8</v>
      </c>
      <c r="Y4" s="480">
        <v>6</v>
      </c>
      <c r="Z4" s="129">
        <f>AVERAGEIF(N4:Y4,"&gt;0")*10</f>
        <v>85.454545454545453</v>
      </c>
      <c r="AA4" s="73">
        <f>RANK(Z4,Z$4:Z$7)</f>
        <v>1</v>
      </c>
      <c r="AB4" s="111"/>
      <c r="AC4" s="111"/>
    </row>
    <row r="5" spans="1:29" s="153" customFormat="1" ht="46.5" customHeight="1" thickBot="1" x14ac:dyDescent="0.25">
      <c r="A5" s="49">
        <v>2</v>
      </c>
      <c r="B5" s="189" t="s">
        <v>493</v>
      </c>
      <c r="C5" s="341" t="s">
        <v>477</v>
      </c>
      <c r="D5" s="279" t="s">
        <v>478</v>
      </c>
      <c r="E5" s="273" t="s">
        <v>479</v>
      </c>
      <c r="F5" s="277" t="s">
        <v>480</v>
      </c>
      <c r="G5" s="146"/>
      <c r="H5" s="146"/>
      <c r="I5" s="464" t="s">
        <v>497</v>
      </c>
      <c r="J5" s="282" t="s">
        <v>498</v>
      </c>
      <c r="K5" s="284" t="s">
        <v>145</v>
      </c>
      <c r="L5" s="12"/>
      <c r="M5" s="78"/>
      <c r="N5" s="111">
        <v>10</v>
      </c>
      <c r="O5" s="125"/>
      <c r="P5" s="126">
        <v>6</v>
      </c>
      <c r="Q5" s="126">
        <v>8</v>
      </c>
      <c r="R5" s="126">
        <v>9</v>
      </c>
      <c r="S5" s="126">
        <v>9</v>
      </c>
      <c r="T5" s="126">
        <v>9</v>
      </c>
      <c r="U5" s="126">
        <v>8</v>
      </c>
      <c r="V5" s="126">
        <v>6</v>
      </c>
      <c r="W5" s="126">
        <v>6</v>
      </c>
      <c r="X5" s="126">
        <v>6</v>
      </c>
      <c r="Y5" s="109">
        <v>7</v>
      </c>
      <c r="Z5" s="129">
        <f>AVERAGEIF(N5:Y5,"&gt;0")*10</f>
        <v>76.363636363636374</v>
      </c>
      <c r="AA5" s="73">
        <f>RANK(Z5,Z$4:Z$7)</f>
        <v>2</v>
      </c>
      <c r="AB5" s="111"/>
      <c r="AC5" s="111"/>
    </row>
    <row r="6" spans="1:29" s="153" customFormat="1" ht="46.5" customHeight="1" thickBot="1" x14ac:dyDescent="0.25">
      <c r="A6" s="49">
        <v>3</v>
      </c>
      <c r="B6" s="189" t="s">
        <v>495</v>
      </c>
      <c r="C6" s="341" t="s">
        <v>485</v>
      </c>
      <c r="D6" s="279" t="s">
        <v>486</v>
      </c>
      <c r="E6" s="273" t="s">
        <v>487</v>
      </c>
      <c r="F6" s="277" t="s">
        <v>488</v>
      </c>
      <c r="G6" s="146"/>
      <c r="H6" s="146"/>
      <c r="I6" s="464" t="s">
        <v>497</v>
      </c>
      <c r="J6" s="282" t="s">
        <v>501</v>
      </c>
      <c r="K6" s="284" t="s">
        <v>502</v>
      </c>
      <c r="L6" s="12"/>
      <c r="M6" s="78"/>
      <c r="N6" s="489">
        <v>7</v>
      </c>
      <c r="O6" s="487"/>
      <c r="P6" s="488">
        <v>10</v>
      </c>
      <c r="Q6" s="488">
        <v>7</v>
      </c>
      <c r="R6" s="488">
        <v>8</v>
      </c>
      <c r="S6" s="488">
        <v>6</v>
      </c>
      <c r="T6" s="488">
        <v>6</v>
      </c>
      <c r="U6" s="488">
        <v>8</v>
      </c>
      <c r="V6" s="488">
        <v>6</v>
      </c>
      <c r="W6" s="488">
        <v>8</v>
      </c>
      <c r="X6" s="488">
        <v>7</v>
      </c>
      <c r="Y6" s="480">
        <v>6</v>
      </c>
      <c r="Z6" s="129">
        <f>AVERAGEIF(N6:Y6,"&gt;0")*10</f>
        <v>71.818181818181813</v>
      </c>
      <c r="AA6" s="73">
        <f>RANK(Z6,Z$4:Z$7)</f>
        <v>3</v>
      </c>
      <c r="AB6" s="111"/>
      <c r="AC6" s="111"/>
    </row>
    <row r="7" spans="1:29" s="153" customFormat="1" ht="46.5" customHeight="1" thickBot="1" x14ac:dyDescent="0.25">
      <c r="A7" s="579">
        <v>4</v>
      </c>
      <c r="B7" s="177" t="s">
        <v>494</v>
      </c>
      <c r="C7" s="343" t="s">
        <v>481</v>
      </c>
      <c r="D7" s="414" t="s">
        <v>482</v>
      </c>
      <c r="E7" s="370" t="s">
        <v>483</v>
      </c>
      <c r="F7" s="307" t="s">
        <v>484</v>
      </c>
      <c r="G7" s="178"/>
      <c r="H7" s="178"/>
      <c r="I7" s="1098" t="s">
        <v>497</v>
      </c>
      <c r="J7" s="306" t="s">
        <v>499</v>
      </c>
      <c r="K7" s="371" t="s">
        <v>500</v>
      </c>
      <c r="L7" s="15"/>
      <c r="M7" s="79"/>
      <c r="N7" s="1099">
        <v>8</v>
      </c>
      <c r="O7" s="487"/>
      <c r="P7" s="488">
        <v>7</v>
      </c>
      <c r="Q7" s="488">
        <v>7</v>
      </c>
      <c r="R7" s="488">
        <v>7</v>
      </c>
      <c r="S7" s="488">
        <v>7</v>
      </c>
      <c r="T7" s="488">
        <v>8</v>
      </c>
      <c r="U7" s="488">
        <v>7</v>
      </c>
      <c r="V7" s="488">
        <v>5</v>
      </c>
      <c r="W7" s="488">
        <v>5</v>
      </c>
      <c r="X7" s="488">
        <v>7</v>
      </c>
      <c r="Y7" s="480">
        <v>7</v>
      </c>
      <c r="Z7" s="122">
        <f>AVERAGEIF(N7:Y7,"&gt;0")*10</f>
        <v>68.181818181818187</v>
      </c>
      <c r="AA7" s="73">
        <f>RANK(Z7,Z$4:Z$7)</f>
        <v>4</v>
      </c>
      <c r="AB7" s="111"/>
      <c r="AC7" s="111"/>
    </row>
    <row r="8" spans="1:29" ht="13.5" thickBot="1" x14ac:dyDescent="0.25"/>
    <row r="9" spans="1:29" ht="65.25" thickBot="1" x14ac:dyDescent="0.3">
      <c r="B9" s="3" t="s">
        <v>14</v>
      </c>
      <c r="C9" s="139" t="s">
        <v>40</v>
      </c>
      <c r="N9" s="62" t="s">
        <v>24</v>
      </c>
      <c r="O9" s="63" t="s">
        <v>23</v>
      </c>
      <c r="P9" s="63" t="s">
        <v>25</v>
      </c>
      <c r="Q9" s="63" t="s">
        <v>37</v>
      </c>
      <c r="R9" s="63" t="s">
        <v>43</v>
      </c>
      <c r="S9" s="64" t="s">
        <v>33</v>
      </c>
      <c r="T9" s="197" t="s">
        <v>26</v>
      </c>
      <c r="U9" s="196" t="s">
        <v>44</v>
      </c>
      <c r="V9" s="63" t="s">
        <v>45</v>
      </c>
      <c r="W9" s="63" t="s">
        <v>35</v>
      </c>
      <c r="X9" s="63" t="s">
        <v>27</v>
      </c>
      <c r="Y9" s="64" t="s">
        <v>621</v>
      </c>
      <c r="Z9" s="66" t="s">
        <v>22</v>
      </c>
    </row>
    <row r="10" spans="1:29" ht="19.5" customHeight="1" thickBot="1" x14ac:dyDescent="0.25">
      <c r="A10" s="116"/>
      <c r="B10" s="117" t="s">
        <v>3</v>
      </c>
      <c r="C10" s="76" t="s">
        <v>4</v>
      </c>
      <c r="D10" s="27" t="s">
        <v>5</v>
      </c>
      <c r="E10" s="28" t="s">
        <v>6</v>
      </c>
      <c r="F10" s="28" t="s">
        <v>7</v>
      </c>
      <c r="G10" s="119" t="s">
        <v>8</v>
      </c>
      <c r="H10" s="119" t="s">
        <v>9</v>
      </c>
      <c r="I10" s="119" t="s">
        <v>10</v>
      </c>
      <c r="J10" s="119" t="s">
        <v>11</v>
      </c>
      <c r="K10" s="119" t="s">
        <v>12</v>
      </c>
      <c r="L10" s="119" t="s">
        <v>31</v>
      </c>
      <c r="M10" s="120" t="s">
        <v>13</v>
      </c>
      <c r="N10" s="30" t="s">
        <v>13</v>
      </c>
      <c r="O10" s="29" t="s">
        <v>13</v>
      </c>
      <c r="P10" s="29" t="s">
        <v>13</v>
      </c>
      <c r="Q10" s="29" t="s">
        <v>13</v>
      </c>
      <c r="R10" s="29" t="s">
        <v>13</v>
      </c>
      <c r="S10" s="29" t="s">
        <v>13</v>
      </c>
      <c r="T10" s="29" t="s">
        <v>13</v>
      </c>
      <c r="U10" s="29" t="s">
        <v>13</v>
      </c>
      <c r="V10" s="29" t="s">
        <v>13</v>
      </c>
      <c r="W10" s="29" t="s">
        <v>13</v>
      </c>
      <c r="X10" s="29" t="s">
        <v>13</v>
      </c>
      <c r="Y10" s="67" t="s">
        <v>13</v>
      </c>
      <c r="Z10" s="29" t="s">
        <v>13</v>
      </c>
    </row>
    <row r="11" spans="1:29" s="153" customFormat="1" ht="43.5" customHeight="1" x14ac:dyDescent="0.3">
      <c r="A11" s="160">
        <v>1</v>
      </c>
      <c r="B11" s="210" t="s">
        <v>572</v>
      </c>
      <c r="C11" s="694" t="s">
        <v>553</v>
      </c>
      <c r="D11" s="349" t="s">
        <v>554</v>
      </c>
      <c r="E11" s="273" t="s">
        <v>555</v>
      </c>
      <c r="F11" s="274" t="s">
        <v>556</v>
      </c>
      <c r="G11" s="663"/>
      <c r="H11" s="203"/>
      <c r="I11" s="695"/>
      <c r="J11" s="350" t="s">
        <v>585</v>
      </c>
      <c r="K11" s="350" t="s">
        <v>137</v>
      </c>
      <c r="L11" s="203"/>
      <c r="M11" s="454"/>
      <c r="N11" s="664">
        <v>9</v>
      </c>
      <c r="O11" s="242"/>
      <c r="P11" s="242"/>
      <c r="Q11" s="242">
        <v>9</v>
      </c>
      <c r="R11" s="242">
        <v>8</v>
      </c>
      <c r="S11" s="242">
        <v>9</v>
      </c>
      <c r="T11" s="242">
        <v>9</v>
      </c>
      <c r="U11" s="242">
        <v>7</v>
      </c>
      <c r="V11" s="242">
        <v>10</v>
      </c>
      <c r="W11" s="242">
        <v>6</v>
      </c>
      <c r="X11" s="242">
        <v>7</v>
      </c>
      <c r="Y11" s="485">
        <v>9</v>
      </c>
      <c r="Z11" s="520">
        <f t="shared" ref="Z11:Z22" si="0">AVERAGEIF(N11:Y11,"&gt;0")*10</f>
        <v>83</v>
      </c>
      <c r="AA11" s="522">
        <f t="shared" ref="AA11:AA24" si="1">RANK(Z11,Z$11:Z$24)</f>
        <v>1</v>
      </c>
    </row>
    <row r="12" spans="1:29" s="153" customFormat="1" ht="43.5" customHeight="1" x14ac:dyDescent="0.3">
      <c r="A12" s="226">
        <v>2</v>
      </c>
      <c r="B12" s="189" t="s">
        <v>563</v>
      </c>
      <c r="C12" s="346" t="s">
        <v>513</v>
      </c>
      <c r="D12" s="471" t="s">
        <v>514</v>
      </c>
      <c r="E12" s="276" t="s">
        <v>515</v>
      </c>
      <c r="F12" s="277" t="s">
        <v>516</v>
      </c>
      <c r="G12" s="192"/>
      <c r="H12" s="192"/>
      <c r="I12" s="229"/>
      <c r="J12" s="451" t="s">
        <v>474</v>
      </c>
      <c r="K12" s="451" t="s">
        <v>475</v>
      </c>
      <c r="L12" s="69"/>
      <c r="M12" s="460"/>
      <c r="N12" s="101">
        <v>10</v>
      </c>
      <c r="O12" s="102"/>
      <c r="P12" s="102"/>
      <c r="Q12" s="102">
        <v>8</v>
      </c>
      <c r="R12" s="102"/>
      <c r="S12" s="102">
        <v>6</v>
      </c>
      <c r="T12" s="102">
        <v>8</v>
      </c>
      <c r="U12" s="102">
        <v>7</v>
      </c>
      <c r="V12" s="102">
        <v>9</v>
      </c>
      <c r="W12" s="102">
        <v>10</v>
      </c>
      <c r="X12" s="102">
        <v>8</v>
      </c>
      <c r="Y12" s="497">
        <v>7</v>
      </c>
      <c r="Z12" s="521">
        <f t="shared" si="0"/>
        <v>81.111111111111114</v>
      </c>
      <c r="AA12" s="522">
        <f t="shared" si="1"/>
        <v>2</v>
      </c>
    </row>
    <row r="13" spans="1:29" s="153" customFormat="1" ht="43.5" customHeight="1" x14ac:dyDescent="0.3">
      <c r="A13" s="83">
        <v>3</v>
      </c>
      <c r="B13" s="189" t="s">
        <v>567</v>
      </c>
      <c r="C13" s="346" t="s">
        <v>533</v>
      </c>
      <c r="D13" s="279" t="s">
        <v>534</v>
      </c>
      <c r="E13" s="276" t="s">
        <v>535</v>
      </c>
      <c r="F13" s="277" t="s">
        <v>536</v>
      </c>
      <c r="G13" s="192"/>
      <c r="H13" s="192"/>
      <c r="I13" s="229"/>
      <c r="J13" s="282" t="s">
        <v>581</v>
      </c>
      <c r="K13" s="275" t="s">
        <v>575</v>
      </c>
      <c r="L13" s="69"/>
      <c r="M13" s="460"/>
      <c r="N13" s="101">
        <v>7</v>
      </c>
      <c r="O13" s="102"/>
      <c r="P13" s="102"/>
      <c r="Q13" s="102">
        <v>9</v>
      </c>
      <c r="R13" s="102"/>
      <c r="S13" s="102">
        <v>7</v>
      </c>
      <c r="T13" s="102">
        <v>9</v>
      </c>
      <c r="U13" s="102">
        <v>8</v>
      </c>
      <c r="V13" s="102">
        <v>9</v>
      </c>
      <c r="W13" s="102">
        <v>9</v>
      </c>
      <c r="X13" s="102">
        <v>7</v>
      </c>
      <c r="Y13" s="497">
        <v>8</v>
      </c>
      <c r="Z13" s="521">
        <f t="shared" si="0"/>
        <v>81.111111111111114</v>
      </c>
      <c r="AA13" s="522">
        <f t="shared" si="1"/>
        <v>2</v>
      </c>
    </row>
    <row r="14" spans="1:29" s="153" customFormat="1" ht="43.5" customHeight="1" x14ac:dyDescent="0.3">
      <c r="A14" s="226">
        <v>4</v>
      </c>
      <c r="B14" s="189" t="s">
        <v>561</v>
      </c>
      <c r="C14" s="346" t="s">
        <v>505</v>
      </c>
      <c r="D14" s="275" t="s">
        <v>506</v>
      </c>
      <c r="E14" s="276" t="s">
        <v>507</v>
      </c>
      <c r="F14" s="277" t="s">
        <v>508</v>
      </c>
      <c r="G14" s="195"/>
      <c r="H14" s="195"/>
      <c r="I14" s="467"/>
      <c r="J14" s="696" t="s">
        <v>574</v>
      </c>
      <c r="K14" s="282" t="s">
        <v>575</v>
      </c>
      <c r="L14" s="25"/>
      <c r="M14" s="13"/>
      <c r="N14" s="99">
        <v>8</v>
      </c>
      <c r="O14" s="100"/>
      <c r="P14" s="102">
        <v>8</v>
      </c>
      <c r="Q14" s="102">
        <v>8</v>
      </c>
      <c r="R14" s="102">
        <v>8</v>
      </c>
      <c r="S14" s="102">
        <v>9</v>
      </c>
      <c r="T14" s="102">
        <v>9</v>
      </c>
      <c r="U14" s="102">
        <v>8</v>
      </c>
      <c r="V14" s="102">
        <v>8</v>
      </c>
      <c r="W14" s="102">
        <v>9</v>
      </c>
      <c r="X14" s="102">
        <v>7</v>
      </c>
      <c r="Y14" s="497">
        <v>7</v>
      </c>
      <c r="Z14" s="521">
        <f t="shared" si="0"/>
        <v>80.909090909090921</v>
      </c>
      <c r="AA14" s="522">
        <f t="shared" si="1"/>
        <v>4</v>
      </c>
    </row>
    <row r="15" spans="1:29" s="153" customFormat="1" ht="43.5" customHeight="1" x14ac:dyDescent="0.3">
      <c r="A15" s="83">
        <v>5</v>
      </c>
      <c r="B15" s="189" t="s">
        <v>570</v>
      </c>
      <c r="C15" s="347" t="s">
        <v>545</v>
      </c>
      <c r="D15" s="282" t="s">
        <v>546</v>
      </c>
      <c r="E15" s="276" t="s">
        <v>547</v>
      </c>
      <c r="F15" s="277" t="s">
        <v>548</v>
      </c>
      <c r="G15" s="225"/>
      <c r="H15" s="221"/>
      <c r="I15" s="467"/>
      <c r="J15" s="282" t="s">
        <v>123</v>
      </c>
      <c r="K15" s="282" t="s">
        <v>584</v>
      </c>
      <c r="L15" s="69"/>
      <c r="M15" s="460"/>
      <c r="N15" s="101">
        <v>8</v>
      </c>
      <c r="O15" s="102"/>
      <c r="P15" s="102"/>
      <c r="Q15" s="102">
        <v>9</v>
      </c>
      <c r="R15" s="102"/>
      <c r="S15" s="102">
        <v>7</v>
      </c>
      <c r="T15" s="102">
        <v>8</v>
      </c>
      <c r="U15" s="102">
        <v>8</v>
      </c>
      <c r="V15" s="102">
        <v>10</v>
      </c>
      <c r="W15" s="102">
        <v>7</v>
      </c>
      <c r="X15" s="102">
        <v>8</v>
      </c>
      <c r="Y15" s="497">
        <v>7</v>
      </c>
      <c r="Z15" s="521">
        <f t="shared" si="0"/>
        <v>80</v>
      </c>
      <c r="AA15" s="522">
        <f t="shared" si="1"/>
        <v>5</v>
      </c>
    </row>
    <row r="16" spans="1:29" s="153" customFormat="1" ht="43.5" customHeight="1" x14ac:dyDescent="0.3">
      <c r="A16" s="226">
        <v>6</v>
      </c>
      <c r="B16" s="189" t="s">
        <v>564</v>
      </c>
      <c r="C16" s="346" t="s">
        <v>517</v>
      </c>
      <c r="D16" s="361" t="s">
        <v>518</v>
      </c>
      <c r="E16" s="276" t="s">
        <v>519</v>
      </c>
      <c r="F16" s="277" t="s">
        <v>520</v>
      </c>
      <c r="G16" s="225"/>
      <c r="H16" s="221"/>
      <c r="I16" s="468"/>
      <c r="J16" s="282" t="s">
        <v>474</v>
      </c>
      <c r="K16" s="362" t="s">
        <v>475</v>
      </c>
      <c r="L16" s="69"/>
      <c r="M16" s="460"/>
      <c r="N16" s="101">
        <v>8</v>
      </c>
      <c r="O16" s="102"/>
      <c r="P16" s="102"/>
      <c r="Q16" s="102">
        <v>8</v>
      </c>
      <c r="R16" s="102">
        <v>9</v>
      </c>
      <c r="S16" s="102">
        <v>6</v>
      </c>
      <c r="T16" s="102">
        <v>8</v>
      </c>
      <c r="U16" s="102">
        <v>8</v>
      </c>
      <c r="V16" s="102">
        <v>8</v>
      </c>
      <c r="W16" s="102">
        <v>8</v>
      </c>
      <c r="X16" s="102">
        <v>7</v>
      </c>
      <c r="Y16" s="497">
        <v>8</v>
      </c>
      <c r="Z16" s="521">
        <f t="shared" si="0"/>
        <v>78</v>
      </c>
      <c r="AA16" s="522">
        <f t="shared" si="1"/>
        <v>6</v>
      </c>
    </row>
    <row r="17" spans="1:29" s="153" customFormat="1" ht="43.5" customHeight="1" x14ac:dyDescent="0.3">
      <c r="A17" s="83">
        <v>7</v>
      </c>
      <c r="B17" s="189" t="s">
        <v>565</v>
      </c>
      <c r="C17" s="347" t="s">
        <v>521</v>
      </c>
      <c r="D17" s="312" t="s">
        <v>522</v>
      </c>
      <c r="E17" s="313" t="s">
        <v>523</v>
      </c>
      <c r="F17" s="277" t="s">
        <v>524</v>
      </c>
      <c r="G17" s="192"/>
      <c r="H17" s="192"/>
      <c r="I17" s="468"/>
      <c r="J17" s="299" t="s">
        <v>578</v>
      </c>
      <c r="K17" s="299"/>
      <c r="L17" s="69"/>
      <c r="M17" s="460"/>
      <c r="N17" s="101">
        <v>9</v>
      </c>
      <c r="O17" s="102"/>
      <c r="P17" s="102"/>
      <c r="Q17" s="102">
        <v>9</v>
      </c>
      <c r="R17" s="102">
        <v>8</v>
      </c>
      <c r="S17" s="102">
        <v>5</v>
      </c>
      <c r="T17" s="102">
        <v>8</v>
      </c>
      <c r="U17" s="102">
        <v>8</v>
      </c>
      <c r="V17" s="102">
        <v>7</v>
      </c>
      <c r="W17" s="102">
        <v>7</v>
      </c>
      <c r="X17" s="102">
        <v>8</v>
      </c>
      <c r="Y17" s="497">
        <v>7</v>
      </c>
      <c r="Z17" s="521">
        <f t="shared" si="0"/>
        <v>76</v>
      </c>
      <c r="AA17" s="522">
        <f t="shared" si="1"/>
        <v>7</v>
      </c>
      <c r="AB17" s="96"/>
    </row>
    <row r="18" spans="1:29" s="153" customFormat="1" ht="43.5" customHeight="1" x14ac:dyDescent="0.3">
      <c r="A18" s="226">
        <v>8</v>
      </c>
      <c r="B18" s="189" t="s">
        <v>566</v>
      </c>
      <c r="C18" s="346" t="s">
        <v>529</v>
      </c>
      <c r="D18" s="275" t="s">
        <v>530</v>
      </c>
      <c r="E18" s="474" t="s">
        <v>531</v>
      </c>
      <c r="F18" s="277" t="s">
        <v>532</v>
      </c>
      <c r="G18" s="225"/>
      <c r="H18" s="221"/>
      <c r="I18" s="227"/>
      <c r="J18" s="298" t="s">
        <v>579</v>
      </c>
      <c r="K18" s="275" t="s">
        <v>580</v>
      </c>
      <c r="L18" s="69"/>
      <c r="M18" s="460"/>
      <c r="N18" s="101">
        <v>8</v>
      </c>
      <c r="O18" s="102"/>
      <c r="P18" s="102"/>
      <c r="Q18" s="102">
        <v>6</v>
      </c>
      <c r="R18" s="102"/>
      <c r="S18" s="102">
        <v>6</v>
      </c>
      <c r="T18" s="102">
        <v>6</v>
      </c>
      <c r="U18" s="102">
        <v>8</v>
      </c>
      <c r="V18" s="102">
        <v>10</v>
      </c>
      <c r="W18" s="102">
        <v>10</v>
      </c>
      <c r="X18" s="102">
        <v>7</v>
      </c>
      <c r="Y18" s="497">
        <v>7</v>
      </c>
      <c r="Z18" s="521">
        <f t="shared" si="0"/>
        <v>75.555555555555557</v>
      </c>
      <c r="AA18" s="522">
        <f t="shared" si="1"/>
        <v>8</v>
      </c>
    </row>
    <row r="19" spans="1:29" s="153" customFormat="1" ht="43.5" customHeight="1" x14ac:dyDescent="0.3">
      <c r="A19" s="83">
        <v>9</v>
      </c>
      <c r="B19" s="189" t="s">
        <v>569</v>
      </c>
      <c r="C19" s="346" t="s">
        <v>541</v>
      </c>
      <c r="D19" s="368" t="s">
        <v>542</v>
      </c>
      <c r="E19" s="475" t="s">
        <v>543</v>
      </c>
      <c r="F19" s="277" t="s">
        <v>544</v>
      </c>
      <c r="G19" s="225"/>
      <c r="H19" s="221"/>
      <c r="I19" s="227"/>
      <c r="J19" s="451" t="s">
        <v>474</v>
      </c>
      <c r="K19" s="282" t="s">
        <v>475</v>
      </c>
      <c r="L19" s="69"/>
      <c r="M19" s="460"/>
      <c r="N19" s="101">
        <v>8</v>
      </c>
      <c r="O19" s="102"/>
      <c r="P19" s="102"/>
      <c r="Q19" s="102">
        <v>8</v>
      </c>
      <c r="R19" s="102">
        <v>7</v>
      </c>
      <c r="S19" s="102">
        <v>6</v>
      </c>
      <c r="T19" s="102"/>
      <c r="U19" s="102">
        <v>7</v>
      </c>
      <c r="V19" s="102">
        <v>8</v>
      </c>
      <c r="W19" s="102">
        <v>6</v>
      </c>
      <c r="X19" s="102">
        <v>6</v>
      </c>
      <c r="Y19" s="497">
        <v>6</v>
      </c>
      <c r="Z19" s="521">
        <f t="shared" si="0"/>
        <v>68.888888888888886</v>
      </c>
      <c r="AA19" s="522">
        <f t="shared" si="1"/>
        <v>9</v>
      </c>
      <c r="AB19" s="96"/>
      <c r="AC19" s="96"/>
    </row>
    <row r="20" spans="1:29" s="153" customFormat="1" ht="43.5" customHeight="1" x14ac:dyDescent="0.3">
      <c r="A20" s="226">
        <v>10</v>
      </c>
      <c r="B20" s="189" t="s">
        <v>562</v>
      </c>
      <c r="C20" s="346" t="s">
        <v>509</v>
      </c>
      <c r="D20" s="282" t="s">
        <v>510</v>
      </c>
      <c r="E20" s="276" t="s">
        <v>511</v>
      </c>
      <c r="F20" s="277" t="s">
        <v>512</v>
      </c>
      <c r="G20" s="195"/>
      <c r="H20" s="195"/>
      <c r="I20" s="467"/>
      <c r="J20" s="282" t="s">
        <v>576</v>
      </c>
      <c r="K20" s="282" t="s">
        <v>577</v>
      </c>
      <c r="L20" s="130"/>
      <c r="M20" s="470"/>
      <c r="N20" s="99">
        <v>7</v>
      </c>
      <c r="O20" s="100"/>
      <c r="P20" s="102"/>
      <c r="Q20" s="102">
        <v>7</v>
      </c>
      <c r="R20" s="102">
        <v>6</v>
      </c>
      <c r="S20" s="102">
        <v>5</v>
      </c>
      <c r="T20" s="102">
        <v>7</v>
      </c>
      <c r="U20" s="102">
        <v>7</v>
      </c>
      <c r="V20" s="102">
        <v>6</v>
      </c>
      <c r="W20" s="102">
        <v>8</v>
      </c>
      <c r="X20" s="102">
        <v>7</v>
      </c>
      <c r="Y20" s="497">
        <v>6</v>
      </c>
      <c r="Z20" s="521">
        <f t="shared" si="0"/>
        <v>66</v>
      </c>
      <c r="AA20" s="522">
        <f t="shared" si="1"/>
        <v>10</v>
      </c>
    </row>
    <row r="21" spans="1:29" s="153" customFormat="1" ht="43.5" customHeight="1" x14ac:dyDescent="0.3">
      <c r="A21" s="83">
        <v>11</v>
      </c>
      <c r="B21" s="189" t="s">
        <v>568</v>
      </c>
      <c r="C21" s="346" t="s">
        <v>537</v>
      </c>
      <c r="D21" s="312" t="s">
        <v>538</v>
      </c>
      <c r="E21" s="313" t="s">
        <v>539</v>
      </c>
      <c r="F21" s="277" t="s">
        <v>540</v>
      </c>
      <c r="G21" s="225"/>
      <c r="H21" s="221"/>
      <c r="I21" s="229"/>
      <c r="J21" s="299" t="s">
        <v>582</v>
      </c>
      <c r="K21" s="299" t="s">
        <v>583</v>
      </c>
      <c r="L21" s="69"/>
      <c r="M21" s="460"/>
      <c r="N21" s="101">
        <v>8</v>
      </c>
      <c r="O21" s="102"/>
      <c r="P21" s="102"/>
      <c r="Q21" s="102">
        <v>6</v>
      </c>
      <c r="R21" s="102"/>
      <c r="S21" s="102">
        <v>4</v>
      </c>
      <c r="T21" s="102">
        <v>9</v>
      </c>
      <c r="U21" s="102">
        <v>7</v>
      </c>
      <c r="V21" s="102">
        <v>6</v>
      </c>
      <c r="W21" s="102">
        <v>7</v>
      </c>
      <c r="X21" s="102">
        <v>6</v>
      </c>
      <c r="Y21" s="497">
        <v>6</v>
      </c>
      <c r="Z21" s="521">
        <f t="shared" si="0"/>
        <v>65.555555555555557</v>
      </c>
      <c r="AA21" s="522">
        <f t="shared" si="1"/>
        <v>11</v>
      </c>
    </row>
    <row r="22" spans="1:29" s="153" customFormat="1" ht="43.5" customHeight="1" x14ac:dyDescent="0.3">
      <c r="A22" s="560">
        <v>12</v>
      </c>
      <c r="B22" s="189" t="s">
        <v>110</v>
      </c>
      <c r="C22" s="346" t="s">
        <v>525</v>
      </c>
      <c r="D22" s="472" t="s">
        <v>526</v>
      </c>
      <c r="E22" s="276" t="s">
        <v>527</v>
      </c>
      <c r="F22" s="277" t="s">
        <v>528</v>
      </c>
      <c r="G22" s="195"/>
      <c r="H22" s="195"/>
      <c r="I22" s="467"/>
      <c r="J22" s="362" t="s">
        <v>201</v>
      </c>
      <c r="K22" s="473" t="s">
        <v>139</v>
      </c>
      <c r="L22" s="25"/>
      <c r="M22" s="13"/>
      <c r="N22" s="99">
        <v>6</v>
      </c>
      <c r="O22" s="100"/>
      <c r="P22" s="102"/>
      <c r="Q22" s="102">
        <v>5</v>
      </c>
      <c r="R22" s="102"/>
      <c r="S22" s="102">
        <v>4</v>
      </c>
      <c r="T22" s="102">
        <v>3</v>
      </c>
      <c r="U22" s="102">
        <v>8</v>
      </c>
      <c r="V22" s="102">
        <v>6</v>
      </c>
      <c r="W22" s="102">
        <v>7</v>
      </c>
      <c r="X22" s="102">
        <v>5</v>
      </c>
      <c r="Y22" s="497">
        <v>5</v>
      </c>
      <c r="Z22" s="521">
        <f t="shared" si="0"/>
        <v>54.444444444444443</v>
      </c>
      <c r="AA22" s="522">
        <f t="shared" si="1"/>
        <v>12</v>
      </c>
    </row>
    <row r="23" spans="1:29" s="153" customFormat="1" ht="43.5" customHeight="1" x14ac:dyDescent="0.3">
      <c r="A23" s="83">
        <v>13</v>
      </c>
      <c r="B23" s="561" t="s">
        <v>571</v>
      </c>
      <c r="C23" s="562" t="s">
        <v>549</v>
      </c>
      <c r="D23" s="563" t="s">
        <v>550</v>
      </c>
      <c r="E23" s="564" t="s">
        <v>551</v>
      </c>
      <c r="F23" s="565" t="s">
        <v>552</v>
      </c>
      <c r="G23" s="566"/>
      <c r="H23" s="567"/>
      <c r="I23" s="568"/>
      <c r="J23" s="563" t="s">
        <v>132</v>
      </c>
      <c r="K23" s="563"/>
      <c r="L23" s="569"/>
      <c r="M23" s="570"/>
      <c r="N23" s="571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3"/>
      <c r="Z23" s="574">
        <v>0</v>
      </c>
      <c r="AA23" s="522">
        <f t="shared" si="1"/>
        <v>13</v>
      </c>
      <c r="AB23" s="153">
        <v>9</v>
      </c>
    </row>
    <row r="24" spans="1:29" s="153" customFormat="1" ht="43.5" customHeight="1" thickBot="1" x14ac:dyDescent="0.35">
      <c r="A24" s="581">
        <v>14</v>
      </c>
      <c r="B24" s="546" t="s">
        <v>573</v>
      </c>
      <c r="C24" s="547" t="s">
        <v>557</v>
      </c>
      <c r="D24" s="548" t="s">
        <v>558</v>
      </c>
      <c r="E24" s="549" t="s">
        <v>559</v>
      </c>
      <c r="F24" s="550" t="s">
        <v>560</v>
      </c>
      <c r="G24" s="551"/>
      <c r="H24" s="552"/>
      <c r="I24" s="553"/>
      <c r="J24" s="554" t="s">
        <v>586</v>
      </c>
      <c r="K24" s="554"/>
      <c r="L24" s="552"/>
      <c r="M24" s="555"/>
      <c r="N24" s="556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8"/>
      <c r="Z24" s="559">
        <v>0</v>
      </c>
      <c r="AA24" s="522">
        <f t="shared" si="1"/>
        <v>13</v>
      </c>
    </row>
  </sheetData>
  <sortState ref="B4:Z7">
    <sortCondition descending="1" ref="Z4:Z7"/>
  </sortState>
  <phoneticPr fontId="20" type="noConversion"/>
  <hyperlinks>
    <hyperlink ref="F5" r:id="rId1"/>
    <hyperlink ref="F7" r:id="rId2"/>
    <hyperlink ref="F6" r:id="rId3"/>
    <hyperlink ref="F4" r:id="rId4"/>
    <hyperlink ref="F14" r:id="rId5"/>
    <hyperlink ref="F20" r:id="rId6"/>
    <hyperlink ref="F12" r:id="rId7"/>
    <hyperlink ref="F16" r:id="rId8"/>
    <hyperlink ref="F17" r:id="rId9"/>
    <hyperlink ref="F22" r:id="rId10"/>
    <hyperlink ref="F13" r:id="rId11"/>
    <hyperlink ref="F21" r:id="rId12"/>
    <hyperlink ref="F19" r:id="rId13"/>
    <hyperlink ref="F15" r:id="rId14"/>
    <hyperlink ref="F23" r:id="rId15"/>
    <hyperlink ref="F11" r:id="rId16"/>
    <hyperlink ref="F24" r:id="rId17"/>
  </hyperlinks>
  <pageMargins left="0.59055118110236227" right="0.59055118110236227" top="0.59055118110236227" bottom="0.59055118110236227" header="0.51181102362204722" footer="0.51181102362204722"/>
  <pageSetup paperSize="9" scale="70" orientation="landscape" r:id="rId18"/>
  <headerFooter alignWithMargins="0"/>
  <rowBreaks count="1" manualBreakCount="1">
    <brk id="7" max="16383" man="1"/>
  </rowBreaks>
  <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zoomScale="70" zoomScaleNormal="70" workbookViewId="0">
      <selection activeCell="C16" sqref="C16"/>
    </sheetView>
  </sheetViews>
  <sheetFormatPr defaultRowHeight="12.75" x14ac:dyDescent="0.2"/>
  <cols>
    <col min="1" max="1" width="3.5703125" customWidth="1"/>
    <col min="2" max="2" width="31.7109375" customWidth="1"/>
    <col min="3" max="3" width="28.140625" customWidth="1"/>
    <col min="4" max="7" width="33.85546875" hidden="1" customWidth="1"/>
    <col min="8" max="8" width="33.85546875" style="4" hidden="1" customWidth="1"/>
    <col min="9" max="9" width="10.85546875" style="4" customWidth="1"/>
    <col min="10" max="10" width="41.42578125" style="4" customWidth="1"/>
    <col min="11" max="11" width="17.140625" style="4" customWidth="1"/>
    <col min="12" max="12" width="30.42578125" style="4" hidden="1" customWidth="1"/>
    <col min="13" max="14" width="10.42578125" style="4" hidden="1" customWidth="1"/>
    <col min="15" max="25" width="10.42578125" hidden="1" customWidth="1"/>
    <col min="26" max="28" width="10.42578125" customWidth="1"/>
    <col min="29" max="30" width="10.140625" customWidth="1"/>
  </cols>
  <sheetData>
    <row r="1" spans="1:29" ht="71.25" customHeight="1" thickBot="1" x14ac:dyDescent="0.4">
      <c r="A1" s="1"/>
      <c r="B1" s="93" t="s">
        <v>21</v>
      </c>
      <c r="C1" s="82"/>
      <c r="D1" s="72"/>
      <c r="E1" s="72"/>
      <c r="F1" s="72"/>
      <c r="G1" s="72"/>
      <c r="H1" s="72"/>
      <c r="I1" s="72"/>
      <c r="J1" s="89" t="s">
        <v>1</v>
      </c>
      <c r="K1" s="174"/>
      <c r="L1" s="174"/>
      <c r="M1" s="174"/>
      <c r="N1" s="72"/>
      <c r="O1" s="1421"/>
      <c r="P1" s="1421"/>
      <c r="Q1" s="1421"/>
      <c r="R1" s="1421"/>
      <c r="S1" s="1421"/>
      <c r="T1" s="1421"/>
    </row>
    <row r="2" spans="1:29" ht="16.5" customHeight="1" thickBot="1" x14ac:dyDescent="0.3">
      <c r="B2" s="3" t="s">
        <v>14</v>
      </c>
      <c r="C2" s="139" t="s">
        <v>42</v>
      </c>
      <c r="N2" s="62" t="s">
        <v>24</v>
      </c>
      <c r="O2" s="63" t="s">
        <v>23</v>
      </c>
      <c r="P2" s="63" t="s">
        <v>25</v>
      </c>
      <c r="Q2" s="63" t="s">
        <v>37</v>
      </c>
      <c r="R2" s="63" t="s">
        <v>43</v>
      </c>
      <c r="S2" s="64" t="s">
        <v>33</v>
      </c>
      <c r="T2" s="197" t="s">
        <v>26</v>
      </c>
      <c r="U2" s="196" t="s">
        <v>44</v>
      </c>
      <c r="V2" s="63" t="s">
        <v>45</v>
      </c>
      <c r="W2" s="63" t="s">
        <v>35</v>
      </c>
      <c r="X2" s="63" t="s">
        <v>27</v>
      </c>
      <c r="Y2" s="64" t="s">
        <v>621</v>
      </c>
      <c r="Z2" s="127" t="s">
        <v>22</v>
      </c>
    </row>
    <row r="3" spans="1:29" ht="19.5" customHeight="1" thickBot="1" x14ac:dyDescent="0.25">
      <c r="A3" s="116"/>
      <c r="B3" s="117" t="s">
        <v>3</v>
      </c>
      <c r="C3" s="145" t="s">
        <v>4</v>
      </c>
      <c r="D3" s="27" t="s">
        <v>5</v>
      </c>
      <c r="E3" s="28" t="s">
        <v>6</v>
      </c>
      <c r="F3" s="117" t="s">
        <v>7</v>
      </c>
      <c r="G3" s="118" t="s">
        <v>8</v>
      </c>
      <c r="H3" s="118" t="s">
        <v>9</v>
      </c>
      <c r="I3" s="119" t="s">
        <v>10</v>
      </c>
      <c r="J3" s="119" t="s">
        <v>11</v>
      </c>
      <c r="K3" s="119" t="s">
        <v>12</v>
      </c>
      <c r="L3" s="154" t="s">
        <v>31</v>
      </c>
      <c r="M3" s="29" t="s">
        <v>13</v>
      </c>
      <c r="N3" s="30" t="s">
        <v>13</v>
      </c>
      <c r="O3" s="29" t="s">
        <v>13</v>
      </c>
      <c r="P3" s="29" t="s">
        <v>13</v>
      </c>
      <c r="Q3" s="29" t="s">
        <v>13</v>
      </c>
      <c r="R3" s="29" t="s">
        <v>13</v>
      </c>
      <c r="S3" s="29" t="s">
        <v>13</v>
      </c>
      <c r="T3" s="29" t="s">
        <v>13</v>
      </c>
      <c r="U3" s="29" t="s">
        <v>13</v>
      </c>
      <c r="V3" s="29" t="s">
        <v>13</v>
      </c>
      <c r="W3" s="29" t="s">
        <v>13</v>
      </c>
      <c r="X3" s="29" t="s">
        <v>13</v>
      </c>
      <c r="Y3" s="67" t="s">
        <v>13</v>
      </c>
      <c r="Z3" s="29" t="s">
        <v>13</v>
      </c>
    </row>
    <row r="4" spans="1:29" s="153" customFormat="1" ht="39.950000000000003" customHeight="1" thickBot="1" x14ac:dyDescent="0.25">
      <c r="A4" s="160">
        <v>1</v>
      </c>
      <c r="B4" s="210" t="s">
        <v>603</v>
      </c>
      <c r="C4" s="345" t="s">
        <v>587</v>
      </c>
      <c r="D4" s="359" t="s">
        <v>588</v>
      </c>
      <c r="E4" s="273" t="s">
        <v>589</v>
      </c>
      <c r="F4" s="274" t="s">
        <v>590</v>
      </c>
      <c r="G4" s="162"/>
      <c r="H4" s="162"/>
      <c r="I4" s="211"/>
      <c r="J4" s="314" t="s">
        <v>503</v>
      </c>
      <c r="K4" s="360" t="s">
        <v>504</v>
      </c>
      <c r="L4" s="95"/>
      <c r="M4" s="169"/>
      <c r="N4" s="172">
        <v>6</v>
      </c>
      <c r="O4" s="170">
        <v>7</v>
      </c>
      <c r="P4" s="171">
        <v>6</v>
      </c>
      <c r="Q4" s="171">
        <v>6</v>
      </c>
      <c r="R4" s="171">
        <v>6</v>
      </c>
      <c r="S4" s="171">
        <v>7</v>
      </c>
      <c r="T4" s="171">
        <v>6</v>
      </c>
      <c r="U4" s="171">
        <v>8</v>
      </c>
      <c r="V4" s="171">
        <v>7</v>
      </c>
      <c r="W4" s="171">
        <v>10</v>
      </c>
      <c r="X4" s="171">
        <v>10</v>
      </c>
      <c r="Y4" s="171">
        <v>8</v>
      </c>
      <c r="Z4" s="129">
        <f>AVERAGEIF(N4:Y4,"&gt;0")*10</f>
        <v>72.5</v>
      </c>
      <c r="AA4" s="68">
        <f>RANK(Z4,Z$4:Z$8)</f>
        <v>1</v>
      </c>
      <c r="AB4" s="112"/>
      <c r="AC4" s="112"/>
    </row>
    <row r="5" spans="1:29" s="153" customFormat="1" ht="39.950000000000003" customHeight="1" thickBot="1" x14ac:dyDescent="0.25">
      <c r="A5" s="49">
        <v>2</v>
      </c>
      <c r="B5" s="189" t="s">
        <v>605</v>
      </c>
      <c r="C5" s="347" t="s">
        <v>595</v>
      </c>
      <c r="D5" s="275" t="s">
        <v>596</v>
      </c>
      <c r="E5" s="276" t="s">
        <v>597</v>
      </c>
      <c r="F5" s="277" t="s">
        <v>598</v>
      </c>
      <c r="G5" s="146"/>
      <c r="H5" s="146"/>
      <c r="I5" s="194"/>
      <c r="J5" s="279" t="s">
        <v>610</v>
      </c>
      <c r="K5" s="282" t="s">
        <v>466</v>
      </c>
      <c r="L5" s="12"/>
      <c r="M5" s="78"/>
      <c r="N5" s="476">
        <v>8</v>
      </c>
      <c r="O5" s="144">
        <v>7</v>
      </c>
      <c r="P5" s="477">
        <v>5</v>
      </c>
      <c r="Q5" s="477">
        <v>7</v>
      </c>
      <c r="R5" s="477">
        <v>5</v>
      </c>
      <c r="S5" s="477">
        <v>6</v>
      </c>
      <c r="T5" s="477">
        <v>7</v>
      </c>
      <c r="U5" s="477">
        <v>9</v>
      </c>
      <c r="V5" s="477">
        <v>5</v>
      </c>
      <c r="W5" s="477">
        <v>9</v>
      </c>
      <c r="X5" s="477">
        <v>9</v>
      </c>
      <c r="Y5" s="477">
        <v>7</v>
      </c>
      <c r="Z5" s="129">
        <f>AVERAGEIF(N5:Y5,"&gt;0")*10</f>
        <v>70</v>
      </c>
      <c r="AA5" s="68">
        <f>RANK(Z5,Z$4:Z$8)</f>
        <v>2</v>
      </c>
      <c r="AB5" s="112"/>
      <c r="AC5" s="112"/>
    </row>
    <row r="6" spans="1:29" s="153" customFormat="1" ht="39.950000000000003" customHeight="1" thickBot="1" x14ac:dyDescent="0.25">
      <c r="A6" s="49">
        <v>3</v>
      </c>
      <c r="B6" s="189" t="s">
        <v>607</v>
      </c>
      <c r="C6" s="347" t="s">
        <v>549</v>
      </c>
      <c r="D6" s="361" t="s">
        <v>550</v>
      </c>
      <c r="E6" s="276" t="s">
        <v>551</v>
      </c>
      <c r="F6" s="277" t="s">
        <v>552</v>
      </c>
      <c r="G6" s="225"/>
      <c r="H6" s="221"/>
      <c r="I6" s="191"/>
      <c r="J6" s="362" t="s">
        <v>132</v>
      </c>
      <c r="K6" s="362" t="s">
        <v>144</v>
      </c>
      <c r="L6" s="69"/>
      <c r="M6" s="460"/>
      <c r="N6" s="642">
        <v>6</v>
      </c>
      <c r="O6" s="103">
        <v>7</v>
      </c>
      <c r="P6" s="103">
        <v>7</v>
      </c>
      <c r="Q6" s="103">
        <v>6</v>
      </c>
      <c r="R6" s="103">
        <v>5</v>
      </c>
      <c r="S6" s="103">
        <v>6</v>
      </c>
      <c r="T6" s="103">
        <v>6</v>
      </c>
      <c r="U6" s="103">
        <v>9</v>
      </c>
      <c r="V6" s="103">
        <v>7</v>
      </c>
      <c r="W6" s="103">
        <v>8</v>
      </c>
      <c r="X6" s="103"/>
      <c r="Y6" s="103">
        <v>6</v>
      </c>
      <c r="Z6" s="129">
        <f>AVERAGEIF(N6:Y6,"&gt;0")*10</f>
        <v>66.363636363636374</v>
      </c>
      <c r="AA6" s="68">
        <f>RANK(Z6,Z$4:Z$8)</f>
        <v>3</v>
      </c>
      <c r="AB6" s="112"/>
      <c r="AC6" s="112"/>
    </row>
    <row r="7" spans="1:29" s="153" customFormat="1" ht="39" customHeight="1" thickBot="1" x14ac:dyDescent="0.25">
      <c r="A7" s="478">
        <v>4</v>
      </c>
      <c r="B7" s="189" t="s">
        <v>606</v>
      </c>
      <c r="C7" s="346" t="s">
        <v>599</v>
      </c>
      <c r="D7" s="362" t="s">
        <v>600</v>
      </c>
      <c r="E7" s="276" t="s">
        <v>601</v>
      </c>
      <c r="F7" s="277" t="s">
        <v>602</v>
      </c>
      <c r="G7" s="225"/>
      <c r="H7" s="221"/>
      <c r="I7" s="191"/>
      <c r="J7" s="279" t="s">
        <v>611</v>
      </c>
      <c r="K7" s="282" t="s">
        <v>612</v>
      </c>
      <c r="L7" s="69"/>
      <c r="M7" s="460"/>
      <c r="N7" s="101">
        <v>7</v>
      </c>
      <c r="O7" s="102">
        <v>8</v>
      </c>
      <c r="P7" s="102">
        <v>8</v>
      </c>
      <c r="Q7" s="102">
        <v>6</v>
      </c>
      <c r="R7" s="102">
        <v>4</v>
      </c>
      <c r="S7" s="102">
        <v>4</v>
      </c>
      <c r="T7" s="102">
        <v>6</v>
      </c>
      <c r="U7" s="102">
        <v>8</v>
      </c>
      <c r="V7" s="102">
        <v>6</v>
      </c>
      <c r="W7" s="102">
        <v>7</v>
      </c>
      <c r="X7" s="102">
        <v>8</v>
      </c>
      <c r="Y7" s="102">
        <v>4</v>
      </c>
      <c r="Z7" s="129">
        <f>AVERAGEIF(N7:Y7,"&gt;0")*10</f>
        <v>63.333333333333329</v>
      </c>
      <c r="AA7" s="68">
        <f>RANK(Z7,Z$4:Z$8)</f>
        <v>4</v>
      </c>
      <c r="AB7" s="112"/>
    </row>
    <row r="8" spans="1:29" s="153" customFormat="1" ht="39" customHeight="1" thickBot="1" x14ac:dyDescent="0.25">
      <c r="A8" s="579">
        <v>5</v>
      </c>
      <c r="B8" s="177" t="s">
        <v>604</v>
      </c>
      <c r="C8" s="348" t="s">
        <v>591</v>
      </c>
      <c r="D8" s="414" t="s">
        <v>592</v>
      </c>
      <c r="E8" s="415" t="s">
        <v>593</v>
      </c>
      <c r="F8" s="307" t="s">
        <v>594</v>
      </c>
      <c r="G8" s="178"/>
      <c r="H8" s="178"/>
      <c r="I8" s="697"/>
      <c r="J8" s="140" t="s">
        <v>608</v>
      </c>
      <c r="K8" s="140" t="s">
        <v>609</v>
      </c>
      <c r="L8" s="15"/>
      <c r="M8" s="79"/>
      <c r="N8" s="698">
        <v>5</v>
      </c>
      <c r="O8" s="699">
        <v>6</v>
      </c>
      <c r="P8" s="700">
        <v>6</v>
      </c>
      <c r="Q8" s="700">
        <v>5</v>
      </c>
      <c r="R8" s="700">
        <v>3</v>
      </c>
      <c r="S8" s="700">
        <v>3</v>
      </c>
      <c r="T8" s="700">
        <v>2</v>
      </c>
      <c r="U8" s="700">
        <v>7</v>
      </c>
      <c r="V8" s="700">
        <v>5</v>
      </c>
      <c r="W8" s="700">
        <v>6</v>
      </c>
      <c r="X8" s="700">
        <v>6</v>
      </c>
      <c r="Y8" s="700">
        <v>5</v>
      </c>
      <c r="Z8" s="122">
        <f>AVERAGEIF(N8:Y8,"&gt;0")*10</f>
        <v>49.166666666666671</v>
      </c>
      <c r="AA8" s="68">
        <f>RANK(Z8,Z$4:Z$8)</f>
        <v>5</v>
      </c>
    </row>
    <row r="9" spans="1:29" x14ac:dyDescent="0.2">
      <c r="A9" s="2"/>
      <c r="B9" s="2"/>
      <c r="C9" s="2"/>
      <c r="D9" s="2"/>
      <c r="E9" s="2"/>
      <c r="F9" s="2"/>
      <c r="G9" s="2"/>
      <c r="H9" s="60"/>
      <c r="I9" s="60"/>
      <c r="J9" s="60"/>
      <c r="K9" s="60"/>
      <c r="L9" s="60"/>
      <c r="M9" s="60"/>
      <c r="N9" s="60"/>
      <c r="O9" s="2"/>
      <c r="P9" s="2"/>
      <c r="Q9" s="2"/>
      <c r="AB9">
        <v>3</v>
      </c>
    </row>
    <row r="10" spans="1:29" x14ac:dyDescent="0.2">
      <c r="A10" s="2"/>
      <c r="B10" s="2"/>
      <c r="C10" s="2"/>
      <c r="D10" s="2"/>
      <c r="E10" s="2"/>
      <c r="F10" s="2"/>
      <c r="G10" s="2"/>
      <c r="H10" s="60"/>
      <c r="I10" s="60"/>
      <c r="J10" s="60"/>
      <c r="K10" s="60"/>
      <c r="L10" s="60"/>
      <c r="M10" s="60"/>
      <c r="N10" s="60"/>
      <c r="O10" s="2"/>
      <c r="P10" s="2"/>
      <c r="Q10" s="2"/>
    </row>
    <row r="11" spans="1:29" x14ac:dyDescent="0.2">
      <c r="A11" s="2"/>
      <c r="B11" s="2"/>
      <c r="C11" s="2"/>
      <c r="D11" s="2"/>
      <c r="E11" s="2"/>
      <c r="F11" s="2"/>
      <c r="G11" s="2"/>
      <c r="H11" s="60"/>
      <c r="I11" s="60"/>
      <c r="J11" s="60"/>
      <c r="K11" s="60"/>
      <c r="L11" s="60"/>
      <c r="M11" s="60"/>
      <c r="N11" s="60"/>
      <c r="O11" s="2"/>
      <c r="P11" s="2"/>
      <c r="Q11" s="2"/>
    </row>
    <row r="12" spans="1:29" x14ac:dyDescent="0.2">
      <c r="A12" s="2"/>
      <c r="B12" s="2"/>
      <c r="C12" s="2"/>
      <c r="D12" s="2"/>
      <c r="E12" s="2"/>
      <c r="F12" s="2"/>
      <c r="G12" s="2"/>
      <c r="H12" s="60"/>
      <c r="I12" s="60"/>
      <c r="J12" s="60"/>
      <c r="K12" s="60"/>
      <c r="L12" s="60"/>
      <c r="M12" s="60"/>
      <c r="N12" s="60"/>
      <c r="O12" s="2"/>
      <c r="P12" s="2"/>
      <c r="Q12" s="2"/>
    </row>
    <row r="13" spans="1:29" x14ac:dyDescent="0.2">
      <c r="A13" s="2"/>
      <c r="B13" s="2"/>
      <c r="C13" s="2"/>
      <c r="D13" s="2"/>
      <c r="E13" s="2"/>
      <c r="F13" s="2"/>
      <c r="G13" s="2"/>
      <c r="H13" s="60"/>
      <c r="I13" s="60"/>
      <c r="J13" s="60"/>
      <c r="K13" s="60"/>
      <c r="L13" s="60"/>
      <c r="M13" s="60"/>
      <c r="N13" s="60"/>
      <c r="O13" s="2"/>
      <c r="P13" s="2"/>
      <c r="Q13" s="2"/>
    </row>
    <row r="14" spans="1:29" x14ac:dyDescent="0.2">
      <c r="A14" s="2"/>
      <c r="B14" s="2"/>
      <c r="C14" s="2"/>
      <c r="D14" s="2"/>
      <c r="E14" s="2"/>
      <c r="F14" s="2"/>
      <c r="G14" s="2"/>
      <c r="H14" s="60"/>
      <c r="I14" s="60"/>
      <c r="J14" s="60"/>
      <c r="K14" s="60"/>
      <c r="L14" s="60"/>
      <c r="M14" s="60"/>
      <c r="N14" s="60"/>
      <c r="O14" s="2"/>
      <c r="P14" s="2"/>
      <c r="Q14" s="2"/>
    </row>
  </sheetData>
  <sortState ref="B4:AA8">
    <sortCondition descending="1" ref="Z4:Z8"/>
  </sortState>
  <mergeCells count="1">
    <mergeCell ref="O1:T1"/>
  </mergeCells>
  <phoneticPr fontId="20" type="noConversion"/>
  <hyperlinks>
    <hyperlink ref="F4" r:id="rId1"/>
    <hyperlink ref="F8" r:id="rId2"/>
    <hyperlink ref="F5" r:id="rId3"/>
    <hyperlink ref="F7" r:id="rId4"/>
    <hyperlink ref="F6" r:id="rId5"/>
  </hyperlinks>
  <pageMargins left="0.59055118110236227" right="0.59055118110236227" top="0.59055118110236227" bottom="0.98425196850393704" header="0.51181102362204722" footer="0.51181102362204722"/>
  <pageSetup paperSize="9" scale="70" orientation="landscape" r:id="rId6"/>
  <headerFooter alignWithMargins="0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3"/>
  <sheetViews>
    <sheetView tabSelected="1" topLeftCell="A104" workbookViewId="0">
      <selection activeCell="AA88" sqref="AA88"/>
    </sheetView>
  </sheetViews>
  <sheetFormatPr defaultRowHeight="12.75" x14ac:dyDescent="0.2"/>
  <cols>
    <col min="1" max="1" width="3.140625" customWidth="1"/>
    <col min="2" max="2" width="49.5703125" customWidth="1"/>
    <col min="3" max="3" width="19.7109375" customWidth="1"/>
    <col min="4" max="4" width="0" style="260" hidden="1" customWidth="1"/>
    <col min="5" max="5" width="45.28515625" hidden="1" customWidth="1"/>
    <col min="6" max="6" width="0" style="259" hidden="1" customWidth="1"/>
    <col min="7" max="7" width="23.7109375" hidden="1" customWidth="1"/>
    <col min="8" max="8" width="9.140625" hidden="1" customWidth="1"/>
    <col min="9" max="9" width="11" style="582" customWidth="1"/>
    <col min="10" max="10" width="21.85546875" style="583" customWidth="1"/>
    <col min="11" max="11" width="16.5703125" customWidth="1"/>
    <col min="12" max="23" width="0" hidden="1" customWidth="1"/>
    <col min="24" max="25" width="9.140625" hidden="1" customWidth="1"/>
  </cols>
  <sheetData>
    <row r="2" spans="1:28" ht="23.25" x14ac:dyDescent="0.35">
      <c r="B2" s="1" t="s">
        <v>41</v>
      </c>
    </row>
    <row r="3" spans="1:28" ht="18.75" thickBot="1" x14ac:dyDescent="0.3">
      <c r="B3" s="3" t="s">
        <v>15</v>
      </c>
    </row>
    <row r="4" spans="1:28" ht="32.25" thickBot="1" x14ac:dyDescent="0.25">
      <c r="A4" s="1373"/>
      <c r="B4" s="183" t="s">
        <v>3</v>
      </c>
      <c r="C4" s="1374" t="s">
        <v>4</v>
      </c>
      <c r="D4" s="185" t="s">
        <v>5</v>
      </c>
      <c r="E4" s="186" t="s">
        <v>6</v>
      </c>
      <c r="F4" s="184" t="s">
        <v>7</v>
      </c>
      <c r="G4" s="187" t="s">
        <v>8</v>
      </c>
      <c r="H4" s="187" t="s">
        <v>9</v>
      </c>
      <c r="I4" s="188" t="s">
        <v>10</v>
      </c>
      <c r="J4" s="188" t="s">
        <v>11</v>
      </c>
      <c r="K4" s="188" t="s">
        <v>12</v>
      </c>
      <c r="L4" s="188" t="s">
        <v>31</v>
      </c>
      <c r="M4" s="1375" t="s">
        <v>13</v>
      </c>
      <c r="N4" s="1376" t="s">
        <v>13</v>
      </c>
      <c r="O4" s="1376" t="s">
        <v>13</v>
      </c>
      <c r="P4" s="1376" t="s">
        <v>13</v>
      </c>
      <c r="Q4" s="1376" t="s">
        <v>13</v>
      </c>
      <c r="R4" s="1376" t="s">
        <v>13</v>
      </c>
      <c r="S4" s="1376" t="s">
        <v>13</v>
      </c>
      <c r="T4" s="1376" t="s">
        <v>13</v>
      </c>
      <c r="U4" s="1376" t="s">
        <v>13</v>
      </c>
      <c r="V4" s="1376" t="s">
        <v>13</v>
      </c>
      <c r="W4" s="1376" t="s">
        <v>13</v>
      </c>
      <c r="X4" s="1376" t="s">
        <v>13</v>
      </c>
      <c r="Y4" s="1377" t="s">
        <v>13</v>
      </c>
      <c r="Z4" s="1378" t="s">
        <v>13</v>
      </c>
    </row>
    <row r="5" spans="1:28" ht="51.75" customHeight="1" thickBot="1" x14ac:dyDescent="0.25">
      <c r="A5" s="1379">
        <v>1</v>
      </c>
      <c r="B5" s="916" t="s">
        <v>171</v>
      </c>
      <c r="C5" s="1047" t="s">
        <v>151</v>
      </c>
      <c r="D5" s="1048" t="s">
        <v>152</v>
      </c>
      <c r="E5" s="764" t="s">
        <v>153</v>
      </c>
      <c r="F5" s="765" t="s">
        <v>154</v>
      </c>
      <c r="G5" s="1008"/>
      <c r="H5" s="1008"/>
      <c r="I5" s="1077"/>
      <c r="J5" s="919" t="s">
        <v>183</v>
      </c>
      <c r="K5" s="1049"/>
      <c r="L5" s="917"/>
      <c r="M5" s="1050"/>
      <c r="N5" s="1051">
        <v>9</v>
      </c>
      <c r="O5" s="1052">
        <v>7</v>
      </c>
      <c r="P5" s="1053"/>
      <c r="Q5" s="1053">
        <v>8</v>
      </c>
      <c r="R5" s="1053">
        <v>8</v>
      </c>
      <c r="S5" s="1053">
        <v>7</v>
      </c>
      <c r="T5" s="1053">
        <v>8</v>
      </c>
      <c r="U5" s="1053">
        <v>8</v>
      </c>
      <c r="V5" s="1053">
        <v>7</v>
      </c>
      <c r="W5" s="1053">
        <v>8</v>
      </c>
      <c r="X5" s="1053">
        <v>8</v>
      </c>
      <c r="Y5" s="1054">
        <v>9</v>
      </c>
      <c r="Z5" s="1380">
        <f>AVERAGEIF(N5:Y5,"&gt;0")*10</f>
        <v>79.090909090909093</v>
      </c>
      <c r="AA5" s="1104">
        <v>2</v>
      </c>
    </row>
    <row r="6" spans="1:28" ht="44.25" customHeight="1" thickBot="1" x14ac:dyDescent="0.25">
      <c r="A6" s="1381">
        <v>2</v>
      </c>
      <c r="B6" s="920" t="s">
        <v>176</v>
      </c>
      <c r="C6" s="1055" t="s">
        <v>164</v>
      </c>
      <c r="D6" s="1056"/>
      <c r="E6" s="1057" t="s">
        <v>165</v>
      </c>
      <c r="F6" s="1058" t="s">
        <v>166</v>
      </c>
      <c r="G6" s="1019"/>
      <c r="H6" s="1019"/>
      <c r="I6" s="1059" t="s">
        <v>179</v>
      </c>
      <c r="J6" s="988" t="s">
        <v>184</v>
      </c>
      <c r="K6" s="1060" t="s">
        <v>185</v>
      </c>
      <c r="L6" s="923"/>
      <c r="M6" s="983"/>
      <c r="N6" s="1051">
        <v>9</v>
      </c>
      <c r="O6" s="1052">
        <v>7</v>
      </c>
      <c r="P6" s="1053"/>
      <c r="Q6" s="1053">
        <v>8</v>
      </c>
      <c r="R6" s="1053">
        <v>7</v>
      </c>
      <c r="S6" s="1053">
        <v>10</v>
      </c>
      <c r="T6" s="1053">
        <v>7</v>
      </c>
      <c r="U6" s="1053">
        <v>6</v>
      </c>
      <c r="V6" s="1053">
        <v>7</v>
      </c>
      <c r="W6" s="1053">
        <v>7</v>
      </c>
      <c r="X6" s="1053">
        <v>6</v>
      </c>
      <c r="Y6" s="1054">
        <v>7</v>
      </c>
      <c r="Z6" s="1380">
        <f>AVERAGEIF(N6:Y6,"&gt;0")*10</f>
        <v>73.636363636363626</v>
      </c>
      <c r="AA6" s="1104">
        <v>1</v>
      </c>
    </row>
    <row r="7" spans="1:28" ht="44.25" customHeight="1" thickBot="1" x14ac:dyDescent="0.25">
      <c r="A7" s="1382"/>
      <c r="B7" s="1155" t="s">
        <v>178</v>
      </c>
      <c r="C7" s="1261" t="s">
        <v>167</v>
      </c>
      <c r="D7" s="1262"/>
      <c r="E7" s="1263" t="s">
        <v>168</v>
      </c>
      <c r="F7" s="1264" t="s">
        <v>169</v>
      </c>
      <c r="G7" s="1156"/>
      <c r="H7" s="1156"/>
      <c r="I7" s="1157" t="s">
        <v>179</v>
      </c>
      <c r="J7" s="1158" t="s">
        <v>184</v>
      </c>
      <c r="K7" s="1159" t="s">
        <v>185</v>
      </c>
      <c r="L7" s="1160"/>
      <c r="M7" s="1161"/>
      <c r="N7" s="1162">
        <v>10</v>
      </c>
      <c r="O7" s="1095">
        <v>8</v>
      </c>
      <c r="P7" s="1096"/>
      <c r="Q7" s="1096">
        <v>8</v>
      </c>
      <c r="R7" s="1096">
        <v>6</v>
      </c>
      <c r="S7" s="1096">
        <v>7</v>
      </c>
      <c r="T7" s="1096">
        <v>7</v>
      </c>
      <c r="U7" s="1096">
        <v>6</v>
      </c>
      <c r="V7" s="1096">
        <v>5</v>
      </c>
      <c r="W7" s="1096">
        <v>7</v>
      </c>
      <c r="X7" s="1096">
        <v>6</v>
      </c>
      <c r="Y7" s="1097">
        <v>8</v>
      </c>
      <c r="Z7" s="1383">
        <f>AVERAGEIF(N7:Y7,"&gt;0")*10</f>
        <v>70.909090909090907</v>
      </c>
      <c r="AA7" s="1104">
        <v>1</v>
      </c>
    </row>
    <row r="8" spans="1:28" ht="42" customHeight="1" thickBot="1" x14ac:dyDescent="0.25">
      <c r="A8" s="1384">
        <v>3</v>
      </c>
      <c r="B8" s="1385" t="s">
        <v>720</v>
      </c>
      <c r="C8" s="1338" t="s">
        <v>725</v>
      </c>
      <c r="D8" s="1386"/>
      <c r="E8" s="1387"/>
      <c r="F8" s="1388"/>
      <c r="G8" s="1342"/>
      <c r="H8" s="1342"/>
      <c r="I8" s="1389">
        <v>8</v>
      </c>
      <c r="J8" s="1390" t="s">
        <v>713</v>
      </c>
      <c r="K8" s="1391" t="s">
        <v>714</v>
      </c>
      <c r="L8" s="1345"/>
      <c r="M8" s="1345"/>
      <c r="N8" s="1346"/>
      <c r="O8" s="1347"/>
      <c r="P8" s="1347"/>
      <c r="Q8" s="1347"/>
      <c r="R8" s="1347"/>
      <c r="S8" s="1347"/>
      <c r="T8" s="1347"/>
      <c r="U8" s="1347"/>
      <c r="V8" s="1347"/>
      <c r="W8" s="1347"/>
      <c r="X8" s="1347"/>
      <c r="Y8" s="1348"/>
      <c r="Z8" s="1392">
        <v>99.333333333333343</v>
      </c>
      <c r="AA8" s="1104">
        <v>2</v>
      </c>
    </row>
    <row r="9" spans="1:28" ht="25.5" customHeight="1" thickBot="1" x14ac:dyDescent="0.3">
      <c r="A9" s="1105"/>
      <c r="B9" s="1151" t="s">
        <v>16</v>
      </c>
      <c r="C9" s="1152"/>
      <c r="D9" s="1108"/>
      <c r="E9" s="1153"/>
      <c r="F9" s="1154"/>
      <c r="G9" s="968"/>
      <c r="H9" s="937"/>
      <c r="I9" s="1172"/>
      <c r="J9" s="1016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>
        <f>SUM(AA5:AA8)</f>
        <v>6</v>
      </c>
      <c r="AB9">
        <v>0</v>
      </c>
    </row>
    <row r="10" spans="1:28" ht="25.5" customHeight="1" thickBot="1" x14ac:dyDescent="0.25">
      <c r="A10" s="1317"/>
      <c r="B10" s="1322" t="s">
        <v>3</v>
      </c>
      <c r="C10" s="1323" t="s">
        <v>4</v>
      </c>
      <c r="D10" s="1324" t="s">
        <v>5</v>
      </c>
      <c r="E10" s="1325" t="s">
        <v>6</v>
      </c>
      <c r="F10" s="1326" t="s">
        <v>7</v>
      </c>
      <c r="G10" s="1327" t="s">
        <v>8</v>
      </c>
      <c r="H10" s="1327" t="s">
        <v>9</v>
      </c>
      <c r="I10" s="1328" t="s">
        <v>10</v>
      </c>
      <c r="J10" s="1328" t="s">
        <v>11</v>
      </c>
      <c r="K10" s="1328" t="s">
        <v>12</v>
      </c>
      <c r="L10" s="1329" t="s">
        <v>31</v>
      </c>
      <c r="M10" s="1330" t="s">
        <v>13</v>
      </c>
      <c r="N10" s="1331" t="s">
        <v>13</v>
      </c>
      <c r="O10" s="1330" t="s">
        <v>13</v>
      </c>
      <c r="P10" s="1330" t="s">
        <v>13</v>
      </c>
      <c r="Q10" s="1330" t="s">
        <v>13</v>
      </c>
      <c r="R10" s="1330" t="s">
        <v>13</v>
      </c>
      <c r="S10" s="1330" t="s">
        <v>13</v>
      </c>
      <c r="T10" s="1330" t="s">
        <v>13</v>
      </c>
      <c r="U10" s="1330" t="s">
        <v>13</v>
      </c>
      <c r="V10" s="1330" t="s">
        <v>13</v>
      </c>
      <c r="W10" s="1330" t="s">
        <v>13</v>
      </c>
      <c r="X10" s="1330" t="s">
        <v>13</v>
      </c>
      <c r="Y10" s="1332" t="s">
        <v>13</v>
      </c>
      <c r="Z10" s="1330" t="s">
        <v>13</v>
      </c>
    </row>
    <row r="11" spans="1:28" ht="47.25" customHeight="1" thickBot="1" x14ac:dyDescent="0.25">
      <c r="A11" s="1318">
        <v>1</v>
      </c>
      <c r="B11" s="1333" t="s">
        <v>16</v>
      </c>
      <c r="C11" s="1304" t="s">
        <v>238</v>
      </c>
      <c r="D11" s="1305" t="s">
        <v>239</v>
      </c>
      <c r="E11" s="1306" t="s">
        <v>240</v>
      </c>
      <c r="F11" s="1030" t="s">
        <v>241</v>
      </c>
      <c r="G11" s="1031"/>
      <c r="H11" s="1031"/>
      <c r="I11" s="1178"/>
      <c r="J11" s="1033" t="s">
        <v>328</v>
      </c>
      <c r="K11" s="1307"/>
      <c r="L11" s="1308"/>
      <c r="M11" s="1308"/>
      <c r="N11" s="1309">
        <v>8</v>
      </c>
      <c r="O11" s="1310">
        <v>8</v>
      </c>
      <c r="P11" s="1311"/>
      <c r="Q11" s="1311">
        <v>8</v>
      </c>
      <c r="R11" s="1311"/>
      <c r="S11" s="1311">
        <v>7</v>
      </c>
      <c r="T11" s="1311"/>
      <c r="U11" s="1311">
        <v>9</v>
      </c>
      <c r="V11" s="1311">
        <v>7</v>
      </c>
      <c r="W11" s="1311">
        <v>6</v>
      </c>
      <c r="X11" s="1311"/>
      <c r="Y11" s="1302"/>
      <c r="Z11" s="1312">
        <f>AVERAGEIF(N11:Y11,"&gt;0")*10</f>
        <v>75.714285714285708</v>
      </c>
      <c r="AA11" s="1104">
        <v>1</v>
      </c>
    </row>
    <row r="12" spans="1:28" ht="45.75" customHeight="1" thickBot="1" x14ac:dyDescent="0.25">
      <c r="A12" s="1319">
        <v>2</v>
      </c>
      <c r="B12" s="1334" t="s">
        <v>16</v>
      </c>
      <c r="C12" s="1067" t="s">
        <v>284</v>
      </c>
      <c r="D12" s="1068"/>
      <c r="E12" s="1069" t="s">
        <v>285</v>
      </c>
      <c r="F12" s="776" t="s">
        <v>286</v>
      </c>
      <c r="G12" s="770"/>
      <c r="H12" s="770"/>
      <c r="I12" s="780"/>
      <c r="J12" s="986" t="s">
        <v>328</v>
      </c>
      <c r="K12" s="772"/>
      <c r="L12" s="768"/>
      <c r="M12" s="768"/>
      <c r="N12" s="1064">
        <v>9</v>
      </c>
      <c r="O12" s="1065">
        <v>5</v>
      </c>
      <c r="P12" s="1066"/>
      <c r="Q12" s="1066">
        <v>8</v>
      </c>
      <c r="R12" s="1066">
        <v>6</v>
      </c>
      <c r="S12" s="1066">
        <v>7</v>
      </c>
      <c r="T12" s="1066">
        <v>7</v>
      </c>
      <c r="U12" s="1066">
        <v>8</v>
      </c>
      <c r="V12" s="1066">
        <v>7</v>
      </c>
      <c r="W12" s="1066">
        <v>8</v>
      </c>
      <c r="X12" s="1066"/>
      <c r="Y12" s="1062"/>
      <c r="Z12" s="1009">
        <f>AVERAGEIF(N12:Y12,"&gt;0")*10</f>
        <v>72.222222222222229</v>
      </c>
      <c r="AA12" s="1104">
        <v>1</v>
      </c>
    </row>
    <row r="13" spans="1:28" ht="39.75" customHeight="1" thickBot="1" x14ac:dyDescent="0.25">
      <c r="A13" s="1319">
        <v>3</v>
      </c>
      <c r="B13" s="1335" t="s">
        <v>324</v>
      </c>
      <c r="C13" s="1070" t="s">
        <v>319</v>
      </c>
      <c r="D13" s="1061"/>
      <c r="E13" s="1071"/>
      <c r="F13" s="1058" t="s">
        <v>320</v>
      </c>
      <c r="G13" s="770"/>
      <c r="H13" s="770"/>
      <c r="I13" s="780"/>
      <c r="J13" s="988" t="s">
        <v>184</v>
      </c>
      <c r="K13" s="1060" t="s">
        <v>185</v>
      </c>
      <c r="L13" s="768"/>
      <c r="M13" s="768"/>
      <c r="N13" s="1064">
        <v>8</v>
      </c>
      <c r="O13" s="1065">
        <v>6</v>
      </c>
      <c r="P13" s="1066"/>
      <c r="Q13" s="1066">
        <v>8</v>
      </c>
      <c r="R13" s="1066">
        <v>7</v>
      </c>
      <c r="S13" s="1066">
        <v>8</v>
      </c>
      <c r="T13" s="1066">
        <v>8</v>
      </c>
      <c r="U13" s="1066">
        <v>7</v>
      </c>
      <c r="V13" s="1066">
        <v>7</v>
      </c>
      <c r="W13" s="1066">
        <v>5</v>
      </c>
      <c r="X13" s="1066"/>
      <c r="Y13" s="1062"/>
      <c r="Z13" s="1009">
        <f>AVERAGEIF(N13:Y13,"&gt;0")*10</f>
        <v>71.111111111111114</v>
      </c>
      <c r="AA13" s="1104">
        <v>1</v>
      </c>
    </row>
    <row r="14" spans="1:28" ht="43.5" customHeight="1" x14ac:dyDescent="0.2">
      <c r="A14" s="1320">
        <v>7</v>
      </c>
      <c r="B14" s="1336" t="s">
        <v>721</v>
      </c>
      <c r="C14" s="1252" t="s">
        <v>723</v>
      </c>
      <c r="D14" s="1253"/>
      <c r="E14" s="1254"/>
      <c r="F14" s="1255"/>
      <c r="G14" s="1256"/>
      <c r="H14" s="1256"/>
      <c r="I14" s="1257">
        <v>8</v>
      </c>
      <c r="J14" s="1258" t="s">
        <v>726</v>
      </c>
      <c r="K14" s="1259" t="s">
        <v>727</v>
      </c>
      <c r="L14" s="1260"/>
      <c r="M14" s="1260"/>
      <c r="N14" s="1313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5"/>
      <c r="Z14" s="1316">
        <v>91.666666666666686</v>
      </c>
      <c r="AA14" s="1104">
        <v>1</v>
      </c>
    </row>
    <row r="15" spans="1:28" ht="43.5" customHeight="1" thickBot="1" x14ac:dyDescent="0.25">
      <c r="A15" s="1321">
        <v>8</v>
      </c>
      <c r="B15" s="1337" t="s">
        <v>722</v>
      </c>
      <c r="C15" s="1338" t="s">
        <v>724</v>
      </c>
      <c r="D15" s="1339"/>
      <c r="E15" s="1340"/>
      <c r="F15" s="1341"/>
      <c r="G15" s="1342"/>
      <c r="H15" s="1342"/>
      <c r="I15" s="1342">
        <v>8</v>
      </c>
      <c r="J15" s="1343" t="s">
        <v>713</v>
      </c>
      <c r="K15" s="1344" t="s">
        <v>728</v>
      </c>
      <c r="L15" s="1345"/>
      <c r="M15" s="1345"/>
      <c r="N15" s="1346"/>
      <c r="O15" s="1347"/>
      <c r="P15" s="1347"/>
      <c r="Q15" s="1347"/>
      <c r="R15" s="1347"/>
      <c r="S15" s="1347"/>
      <c r="T15" s="1347"/>
      <c r="U15" s="1347"/>
      <c r="V15" s="1347"/>
      <c r="W15" s="1347"/>
      <c r="X15" s="1347"/>
      <c r="Y15" s="1348"/>
      <c r="Z15" s="1349">
        <v>88.333333333333343</v>
      </c>
      <c r="AA15" s="1104">
        <v>1</v>
      </c>
    </row>
    <row r="16" spans="1:28" ht="43.5" customHeight="1" x14ac:dyDescent="0.2">
      <c r="A16" s="1105"/>
      <c r="B16" s="1163"/>
      <c r="C16" s="1164"/>
      <c r="D16" s="1165"/>
      <c r="E16" s="1166"/>
      <c r="F16" s="1063"/>
      <c r="G16" s="1104"/>
      <c r="H16" s="1104"/>
      <c r="I16" s="1167"/>
      <c r="J16" s="1163"/>
      <c r="K16" s="1163"/>
      <c r="L16" s="1168"/>
      <c r="M16" s="1168"/>
      <c r="N16" s="1072"/>
      <c r="O16" s="1072"/>
      <c r="P16" s="1169"/>
      <c r="Q16" s="1169"/>
      <c r="R16" s="1169"/>
      <c r="S16" s="1169"/>
      <c r="T16" s="1169"/>
      <c r="U16" s="1169"/>
      <c r="V16" s="1169"/>
      <c r="W16" s="1169"/>
      <c r="X16" s="1169"/>
      <c r="Y16" s="1167"/>
      <c r="Z16" s="1170"/>
      <c r="AA16">
        <f>SUM(AA11:AA15)</f>
        <v>5</v>
      </c>
      <c r="AB16">
        <v>3</v>
      </c>
    </row>
    <row r="17" spans="1:28" ht="25.5" customHeight="1" thickBot="1" x14ac:dyDescent="0.3">
      <c r="A17" s="1073"/>
      <c r="B17" s="1083" t="s">
        <v>30</v>
      </c>
      <c r="C17" s="991"/>
      <c r="D17" s="992"/>
      <c r="E17" s="993"/>
      <c r="F17" s="994"/>
      <c r="G17" s="1074"/>
      <c r="H17" s="996"/>
      <c r="I17" s="1173"/>
      <c r="J17" s="1017"/>
      <c r="K17" s="996"/>
      <c r="L17" s="996"/>
      <c r="M17" s="996"/>
      <c r="N17" s="996"/>
      <c r="O17" s="996"/>
      <c r="P17" s="996"/>
      <c r="Q17" s="996"/>
      <c r="R17" s="996"/>
      <c r="S17" s="996"/>
      <c r="T17" s="996"/>
      <c r="U17" s="996"/>
      <c r="V17" s="996"/>
      <c r="W17" s="996"/>
      <c r="X17" s="996"/>
      <c r="Y17" s="996"/>
      <c r="Z17" s="996"/>
    </row>
    <row r="18" spans="1:28" ht="25.5" customHeight="1" thickBot="1" x14ac:dyDescent="0.25">
      <c r="A18" s="1075"/>
      <c r="B18" s="1006" t="s">
        <v>3</v>
      </c>
      <c r="C18" s="1122" t="s">
        <v>4</v>
      </c>
      <c r="D18" s="1007" t="s">
        <v>5</v>
      </c>
      <c r="E18" s="969" t="s">
        <v>6</v>
      </c>
      <c r="F18" s="1006" t="s">
        <v>7</v>
      </c>
      <c r="G18" s="1076" t="s">
        <v>8</v>
      </c>
      <c r="H18" s="1076" t="s">
        <v>9</v>
      </c>
      <c r="I18" s="971" t="s">
        <v>10</v>
      </c>
      <c r="J18" s="971" t="s">
        <v>11</v>
      </c>
      <c r="K18" s="1123" t="s">
        <v>12</v>
      </c>
      <c r="L18" s="971" t="s">
        <v>31</v>
      </c>
      <c r="M18" s="972" t="s">
        <v>13</v>
      </c>
      <c r="N18" s="970" t="s">
        <v>13</v>
      </c>
      <c r="O18" s="970" t="s">
        <v>13</v>
      </c>
      <c r="P18" s="970" t="s">
        <v>13</v>
      </c>
      <c r="Q18" s="970" t="s">
        <v>13</v>
      </c>
      <c r="R18" s="970" t="s">
        <v>13</v>
      </c>
      <c r="S18" s="970" t="s">
        <v>13</v>
      </c>
      <c r="T18" s="970" t="s">
        <v>13</v>
      </c>
      <c r="U18" s="970" t="s">
        <v>13</v>
      </c>
      <c r="V18" s="970" t="s">
        <v>13</v>
      </c>
      <c r="W18" s="970" t="s">
        <v>13</v>
      </c>
      <c r="X18" s="970" t="s">
        <v>13</v>
      </c>
      <c r="Y18" s="973" t="s">
        <v>13</v>
      </c>
      <c r="Z18" s="974" t="s">
        <v>13</v>
      </c>
    </row>
    <row r="19" spans="1:28" ht="37.5" customHeight="1" thickBot="1" x14ac:dyDescent="0.25">
      <c r="A19" s="1084">
        <v>1</v>
      </c>
      <c r="B19" s="1026" t="s">
        <v>387</v>
      </c>
      <c r="C19" s="1295" t="s">
        <v>368</v>
      </c>
      <c r="D19" s="1032" t="s">
        <v>338</v>
      </c>
      <c r="E19" s="1029" t="s">
        <v>369</v>
      </c>
      <c r="F19" s="1030" t="s">
        <v>370</v>
      </c>
      <c r="G19" s="1296"/>
      <c r="H19" s="1296"/>
      <c r="I19" s="1297"/>
      <c r="J19" s="1026" t="s">
        <v>391</v>
      </c>
      <c r="K19" s="1298" t="s">
        <v>392</v>
      </c>
      <c r="L19" s="1031"/>
      <c r="M19" s="1034"/>
      <c r="N19" s="1299">
        <v>9</v>
      </c>
      <c r="O19" s="1300">
        <v>7</v>
      </c>
      <c r="P19" s="1301"/>
      <c r="Q19" s="1301">
        <v>9</v>
      </c>
      <c r="R19" s="1301">
        <v>7</v>
      </c>
      <c r="S19" s="1301">
        <v>10</v>
      </c>
      <c r="T19" s="1301">
        <v>9</v>
      </c>
      <c r="U19" s="1301">
        <v>7</v>
      </c>
      <c r="V19" s="1301">
        <v>8</v>
      </c>
      <c r="W19" s="1301">
        <v>8</v>
      </c>
      <c r="X19" s="1301">
        <v>9</v>
      </c>
      <c r="Y19" s="1302">
        <v>9</v>
      </c>
      <c r="Z19" s="1038">
        <f>AVERAGEIF(N19:Y19,"&gt;0")*10</f>
        <v>83.636363636363626</v>
      </c>
      <c r="AA19" s="1104">
        <v>1</v>
      </c>
    </row>
    <row r="20" spans="1:28" ht="36" customHeight="1" thickBot="1" x14ac:dyDescent="0.25">
      <c r="A20" s="1085">
        <v>2</v>
      </c>
      <c r="B20" s="778" t="s">
        <v>388</v>
      </c>
      <c r="C20" s="1079" t="s">
        <v>371</v>
      </c>
      <c r="D20" s="987" t="s">
        <v>372</v>
      </c>
      <c r="E20" s="764" t="s">
        <v>373</v>
      </c>
      <c r="F20" s="776" t="s">
        <v>374</v>
      </c>
      <c r="G20" s="923"/>
      <c r="H20" s="923"/>
      <c r="I20" s="1080"/>
      <c r="J20" s="988" t="s">
        <v>393</v>
      </c>
      <c r="K20" s="1060"/>
      <c r="L20" s="770"/>
      <c r="M20" s="771"/>
      <c r="N20" s="1078"/>
      <c r="O20" s="1052">
        <v>10</v>
      </c>
      <c r="P20" s="1053"/>
      <c r="Q20" s="1053">
        <v>9</v>
      </c>
      <c r="R20" s="1053"/>
      <c r="S20" s="1053">
        <v>5</v>
      </c>
      <c r="T20" s="1053">
        <v>9</v>
      </c>
      <c r="U20" s="1053">
        <v>8</v>
      </c>
      <c r="V20" s="1053">
        <v>8</v>
      </c>
      <c r="W20" s="1053">
        <v>7</v>
      </c>
      <c r="X20" s="1053">
        <v>10</v>
      </c>
      <c r="Y20" s="1062"/>
      <c r="Z20" s="1040">
        <f>AVERAGEIF(N20:Y20,"&gt;0")*10</f>
        <v>82.5</v>
      </c>
      <c r="AA20" s="1104">
        <v>1</v>
      </c>
    </row>
    <row r="21" spans="1:28" ht="48.75" customHeight="1" thickBot="1" x14ac:dyDescent="0.25">
      <c r="A21" s="1086">
        <v>3</v>
      </c>
      <c r="B21" s="1041" t="s">
        <v>16</v>
      </c>
      <c r="C21" s="1087" t="s">
        <v>383</v>
      </c>
      <c r="D21" s="1043" t="s">
        <v>384</v>
      </c>
      <c r="E21" s="1088" t="s">
        <v>385</v>
      </c>
      <c r="F21" s="1042" t="s">
        <v>386</v>
      </c>
      <c r="G21" s="1089"/>
      <c r="H21" s="1089"/>
      <c r="I21" s="1090"/>
      <c r="J21" s="1041" t="s">
        <v>328</v>
      </c>
      <c r="K21" s="1091"/>
      <c r="L21" s="1092"/>
      <c r="M21" s="1093"/>
      <c r="N21" s="1094">
        <v>7</v>
      </c>
      <c r="O21" s="1095">
        <v>7</v>
      </c>
      <c r="P21" s="1096"/>
      <c r="Q21" s="1096">
        <v>7</v>
      </c>
      <c r="R21" s="1096">
        <v>6</v>
      </c>
      <c r="S21" s="1096">
        <v>9</v>
      </c>
      <c r="T21" s="1096">
        <v>8</v>
      </c>
      <c r="U21" s="1096">
        <v>7</v>
      </c>
      <c r="V21" s="1096">
        <v>7</v>
      </c>
      <c r="W21" s="1096">
        <v>7</v>
      </c>
      <c r="X21" s="1096">
        <v>6</v>
      </c>
      <c r="Y21" s="1097">
        <v>7</v>
      </c>
      <c r="Z21" s="1044">
        <f>AVERAGEIF(N21:Y21,"&gt;0")*10</f>
        <v>70.909090909090907</v>
      </c>
      <c r="AA21" s="1104">
        <v>1</v>
      </c>
    </row>
    <row r="22" spans="1:28" ht="48.75" customHeight="1" thickBot="1" x14ac:dyDescent="0.25">
      <c r="A22" s="1303">
        <v>4</v>
      </c>
      <c r="B22" s="1194" t="s">
        <v>678</v>
      </c>
      <c r="C22" s="1215" t="s">
        <v>679</v>
      </c>
      <c r="D22" s="1198"/>
      <c r="E22" s="1216"/>
      <c r="F22" s="1217"/>
      <c r="G22" s="1218"/>
      <c r="H22" s="1218"/>
      <c r="I22" s="1219">
        <v>6</v>
      </c>
      <c r="J22" s="1194" t="s">
        <v>680</v>
      </c>
      <c r="K22" s="1220" t="s">
        <v>681</v>
      </c>
      <c r="L22" s="1218"/>
      <c r="M22" s="1221"/>
      <c r="N22" s="1222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4"/>
      <c r="Z22" s="1225">
        <v>64.666666666666657</v>
      </c>
      <c r="AA22" s="1104">
        <v>2</v>
      </c>
    </row>
    <row r="23" spans="1:28" ht="25.5" customHeight="1" thickBot="1" x14ac:dyDescent="0.3">
      <c r="A23" s="1105"/>
      <c r="B23" s="1106" t="s">
        <v>34</v>
      </c>
      <c r="C23" s="1107"/>
      <c r="D23" s="1108"/>
      <c r="E23" s="1109"/>
      <c r="F23" s="1110"/>
      <c r="G23" s="968"/>
      <c r="H23" s="937"/>
      <c r="I23" s="1172"/>
      <c r="J23" s="1016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>
        <f>SUM(AA19:AA22)</f>
        <v>5</v>
      </c>
      <c r="AB23">
        <f>SUM(AA22)</f>
        <v>2</v>
      </c>
    </row>
    <row r="24" spans="1:28" ht="25.5" customHeight="1" thickBot="1" x14ac:dyDescent="0.25">
      <c r="A24" s="1075"/>
      <c r="B24" s="1021" t="s">
        <v>3</v>
      </c>
      <c r="C24" s="1022" t="s">
        <v>4</v>
      </c>
      <c r="D24" s="949" t="s">
        <v>5</v>
      </c>
      <c r="E24" s="950" t="s">
        <v>6</v>
      </c>
      <c r="F24" s="1021" t="s">
        <v>7</v>
      </c>
      <c r="G24" s="1023" t="s">
        <v>8</v>
      </c>
      <c r="H24" s="1023" t="s">
        <v>9</v>
      </c>
      <c r="I24" s="951" t="s">
        <v>10</v>
      </c>
      <c r="J24" s="951" t="s">
        <v>11</v>
      </c>
      <c r="K24" s="951" t="s">
        <v>12</v>
      </c>
      <c r="L24" s="951" t="s">
        <v>31</v>
      </c>
      <c r="M24" s="953" t="s">
        <v>13</v>
      </c>
      <c r="N24" s="954" t="s">
        <v>13</v>
      </c>
      <c r="O24" s="955" t="s">
        <v>13</v>
      </c>
      <c r="P24" s="955" t="s">
        <v>13</v>
      </c>
      <c r="Q24" s="955" t="s">
        <v>13</v>
      </c>
      <c r="R24" s="955" t="s">
        <v>13</v>
      </c>
      <c r="S24" s="955" t="s">
        <v>13</v>
      </c>
      <c r="T24" s="955" t="s">
        <v>13</v>
      </c>
      <c r="U24" s="955" t="s">
        <v>13</v>
      </c>
      <c r="V24" s="955" t="s">
        <v>13</v>
      </c>
      <c r="W24" s="955" t="s">
        <v>13</v>
      </c>
      <c r="X24" s="955" t="s">
        <v>13</v>
      </c>
      <c r="Y24" s="956" t="s">
        <v>13</v>
      </c>
      <c r="Z24" s="957" t="s">
        <v>13</v>
      </c>
    </row>
    <row r="25" spans="1:28" ht="46.5" customHeight="1" thickBot="1" x14ac:dyDescent="0.25">
      <c r="A25" s="1120">
        <v>1</v>
      </c>
      <c r="B25" s="998" t="s">
        <v>496</v>
      </c>
      <c r="C25" s="1079" t="s">
        <v>489</v>
      </c>
      <c r="D25" s="1000" t="s">
        <v>490</v>
      </c>
      <c r="E25" s="1001" t="s">
        <v>491</v>
      </c>
      <c r="F25" s="1002" t="s">
        <v>492</v>
      </c>
      <c r="G25" s="1111"/>
      <c r="H25" s="1111"/>
      <c r="I25" s="1112"/>
      <c r="J25" s="1019" t="s">
        <v>503</v>
      </c>
      <c r="K25" s="1113" t="s">
        <v>504</v>
      </c>
      <c r="L25" s="1111"/>
      <c r="M25" s="1114"/>
      <c r="N25" s="1115">
        <v>10</v>
      </c>
      <c r="O25" s="1116"/>
      <c r="P25" s="1117">
        <v>9</v>
      </c>
      <c r="Q25" s="1117">
        <v>10</v>
      </c>
      <c r="R25" s="1117">
        <v>8</v>
      </c>
      <c r="S25" s="1117">
        <v>8</v>
      </c>
      <c r="T25" s="1117">
        <v>8</v>
      </c>
      <c r="U25" s="1117">
        <v>9</v>
      </c>
      <c r="V25" s="1117">
        <v>8</v>
      </c>
      <c r="W25" s="1117">
        <v>10</v>
      </c>
      <c r="X25" s="1117">
        <v>8</v>
      </c>
      <c r="Y25" s="1118">
        <v>6</v>
      </c>
      <c r="Z25" s="1121">
        <f>AVERAGEIF(N25:Y25,"&gt;0")*10</f>
        <v>85.454545454545453</v>
      </c>
      <c r="AA25" s="1104">
        <v>1</v>
      </c>
    </row>
    <row r="26" spans="1:28" ht="45.75" customHeight="1" thickBot="1" x14ac:dyDescent="0.25">
      <c r="A26" s="1085">
        <v>2</v>
      </c>
      <c r="B26" s="778" t="s">
        <v>493</v>
      </c>
      <c r="C26" s="1079" t="s">
        <v>477</v>
      </c>
      <c r="D26" s="782" t="s">
        <v>478</v>
      </c>
      <c r="E26" s="773" t="s">
        <v>479</v>
      </c>
      <c r="F26" s="776" t="s">
        <v>480</v>
      </c>
      <c r="G26" s="770"/>
      <c r="H26" s="770"/>
      <c r="I26" s="777" t="s">
        <v>497</v>
      </c>
      <c r="J26" s="778" t="s">
        <v>498</v>
      </c>
      <c r="K26" s="1081" t="s">
        <v>145</v>
      </c>
      <c r="L26" s="770"/>
      <c r="M26" s="771"/>
      <c r="N26" s="1104">
        <v>10</v>
      </c>
      <c r="O26" s="1101"/>
      <c r="P26" s="1102">
        <v>6</v>
      </c>
      <c r="Q26" s="1102">
        <v>8</v>
      </c>
      <c r="R26" s="1102">
        <v>9</v>
      </c>
      <c r="S26" s="1102">
        <v>9</v>
      </c>
      <c r="T26" s="1102">
        <v>9</v>
      </c>
      <c r="U26" s="1102">
        <v>8</v>
      </c>
      <c r="V26" s="1102">
        <v>6</v>
      </c>
      <c r="W26" s="1102">
        <v>6</v>
      </c>
      <c r="X26" s="1102">
        <v>6</v>
      </c>
      <c r="Y26" s="1103">
        <v>7</v>
      </c>
      <c r="Z26" s="1040">
        <f>AVERAGEIF(N26:Y26,"&gt;0")*10</f>
        <v>76.363636363636374</v>
      </c>
      <c r="AA26" s="1104">
        <v>1</v>
      </c>
    </row>
    <row r="27" spans="1:28" ht="30" customHeight="1" thickBot="1" x14ac:dyDescent="0.25">
      <c r="A27" s="1085">
        <v>3</v>
      </c>
      <c r="B27" s="778" t="s">
        <v>495</v>
      </c>
      <c r="C27" s="1079" t="s">
        <v>485</v>
      </c>
      <c r="D27" s="782" t="s">
        <v>486</v>
      </c>
      <c r="E27" s="773" t="s">
        <v>487</v>
      </c>
      <c r="F27" s="776" t="s">
        <v>488</v>
      </c>
      <c r="G27" s="770"/>
      <c r="H27" s="770"/>
      <c r="I27" s="777" t="s">
        <v>497</v>
      </c>
      <c r="J27" s="778" t="s">
        <v>501</v>
      </c>
      <c r="K27" s="1081" t="s">
        <v>502</v>
      </c>
      <c r="L27" s="770"/>
      <c r="M27" s="771"/>
      <c r="N27" s="1100">
        <v>7</v>
      </c>
      <c r="O27" s="1101"/>
      <c r="P27" s="1102">
        <v>10</v>
      </c>
      <c r="Q27" s="1102">
        <v>7</v>
      </c>
      <c r="R27" s="1102">
        <v>8</v>
      </c>
      <c r="S27" s="1102">
        <v>6</v>
      </c>
      <c r="T27" s="1102">
        <v>6</v>
      </c>
      <c r="U27" s="1102">
        <v>8</v>
      </c>
      <c r="V27" s="1102">
        <v>6</v>
      </c>
      <c r="W27" s="1102">
        <v>8</v>
      </c>
      <c r="X27" s="1102">
        <v>7</v>
      </c>
      <c r="Y27" s="1103">
        <v>6</v>
      </c>
      <c r="Z27" s="1040">
        <f>AVERAGEIF(N27:Y27,"&gt;0")*10</f>
        <v>71.818181818181813</v>
      </c>
      <c r="AA27" s="1104">
        <v>1</v>
      </c>
    </row>
    <row r="28" spans="1:28" ht="39.75" customHeight="1" thickBot="1" x14ac:dyDescent="0.25">
      <c r="A28" s="1240">
        <v>5</v>
      </c>
      <c r="B28" s="1193" t="s">
        <v>690</v>
      </c>
      <c r="C28" s="1241" t="s">
        <v>694</v>
      </c>
      <c r="D28" s="1242"/>
      <c r="E28" s="1243"/>
      <c r="F28" s="1196"/>
      <c r="G28" s="1202"/>
      <c r="H28" s="1202"/>
      <c r="I28" s="1202">
        <v>7</v>
      </c>
      <c r="J28" s="1193" t="s">
        <v>698</v>
      </c>
      <c r="K28" s="1220" t="s">
        <v>663</v>
      </c>
      <c r="L28" s="1202"/>
      <c r="M28" s="1244"/>
      <c r="N28" s="1245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7"/>
      <c r="Z28" s="1203">
        <v>95</v>
      </c>
      <c r="AA28" s="1104">
        <v>1</v>
      </c>
    </row>
    <row r="29" spans="1:28" ht="39.75" customHeight="1" thickBot="1" x14ac:dyDescent="0.25">
      <c r="A29" s="1248">
        <v>6</v>
      </c>
      <c r="B29" s="1193" t="s">
        <v>691</v>
      </c>
      <c r="C29" s="1241" t="s">
        <v>695</v>
      </c>
      <c r="D29" s="1242"/>
      <c r="E29" s="1243"/>
      <c r="F29" s="1196"/>
      <c r="G29" s="1202"/>
      <c r="H29" s="1202"/>
      <c r="I29" s="1202">
        <v>6</v>
      </c>
      <c r="J29" s="1193" t="s">
        <v>699</v>
      </c>
      <c r="K29" s="1220" t="s">
        <v>700</v>
      </c>
      <c r="L29" s="1202"/>
      <c r="M29" s="1244"/>
      <c r="N29" s="1245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7"/>
      <c r="Z29" s="1203">
        <v>72.333333333333343</v>
      </c>
      <c r="AA29" s="1104">
        <v>1</v>
      </c>
    </row>
    <row r="30" spans="1:28" ht="39.75" customHeight="1" thickBot="1" x14ac:dyDescent="0.25">
      <c r="A30" s="1240">
        <v>7</v>
      </c>
      <c r="B30" s="1193" t="s">
        <v>692</v>
      </c>
      <c r="C30" s="1241" t="s">
        <v>696</v>
      </c>
      <c r="D30" s="1242"/>
      <c r="E30" s="1243"/>
      <c r="F30" s="1196"/>
      <c r="G30" s="1202"/>
      <c r="H30" s="1202"/>
      <c r="I30" s="1202">
        <v>8</v>
      </c>
      <c r="J30" s="1193" t="s">
        <v>701</v>
      </c>
      <c r="K30" s="1220" t="s">
        <v>702</v>
      </c>
      <c r="L30" s="1202"/>
      <c r="M30" s="1244"/>
      <c r="N30" s="1245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7"/>
      <c r="Z30" s="1203">
        <v>76.333333333333343</v>
      </c>
      <c r="AA30" s="1104">
        <v>1</v>
      </c>
    </row>
    <row r="31" spans="1:28" ht="39.75" customHeight="1" thickBot="1" x14ac:dyDescent="0.25">
      <c r="A31" s="1248">
        <v>8</v>
      </c>
      <c r="B31" s="1193" t="s">
        <v>693</v>
      </c>
      <c r="C31" s="1241" t="s">
        <v>697</v>
      </c>
      <c r="D31" s="1242"/>
      <c r="E31" s="1243"/>
      <c r="F31" s="1196"/>
      <c r="G31" s="1202"/>
      <c r="H31" s="1202"/>
      <c r="I31" s="1202">
        <v>7</v>
      </c>
      <c r="J31" s="1193" t="s">
        <v>703</v>
      </c>
      <c r="K31" s="1220" t="s">
        <v>704</v>
      </c>
      <c r="L31" s="1202"/>
      <c r="M31" s="1244"/>
      <c r="N31" s="1245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7"/>
      <c r="Z31" s="1203">
        <v>79.333333333333343</v>
      </c>
      <c r="AA31" s="1104">
        <v>1</v>
      </c>
    </row>
    <row r="32" spans="1:28" ht="25.5" customHeight="1" thickBot="1" x14ac:dyDescent="0.3">
      <c r="A32" s="715" t="s">
        <v>32</v>
      </c>
      <c r="B32" s="1082" t="s">
        <v>717</v>
      </c>
      <c r="C32" s="719"/>
      <c r="D32" s="717"/>
      <c r="E32" s="719"/>
      <c r="F32" s="720"/>
      <c r="G32" s="718"/>
      <c r="H32" s="716"/>
      <c r="I32" s="1174"/>
      <c r="J32" s="1013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  <c r="AA32">
        <f>SUM(AA25:AA31)</f>
        <v>7</v>
      </c>
      <c r="AB32">
        <f>SUM(AA28:AA31)</f>
        <v>4</v>
      </c>
    </row>
    <row r="33" spans="1:28" ht="30.75" customHeight="1" thickBot="1" x14ac:dyDescent="0.25">
      <c r="A33" s="1248">
        <v>1</v>
      </c>
      <c r="B33" s="1193" t="s">
        <v>708</v>
      </c>
      <c r="C33" s="1241" t="s">
        <v>712</v>
      </c>
      <c r="D33" s="1242"/>
      <c r="E33" s="1243"/>
      <c r="F33" s="1196"/>
      <c r="G33" s="1202"/>
      <c r="H33" s="1202"/>
      <c r="I33" s="1202">
        <v>7</v>
      </c>
      <c r="J33" s="1193" t="s">
        <v>715</v>
      </c>
      <c r="K33" s="1220" t="s">
        <v>716</v>
      </c>
      <c r="L33" s="1202"/>
      <c r="M33" s="1244"/>
      <c r="N33" s="1245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7"/>
      <c r="Z33" s="1203">
        <v>99.333333333333343</v>
      </c>
      <c r="AA33" s="1104">
        <v>1</v>
      </c>
    </row>
    <row r="34" spans="1:28" ht="30.75" customHeight="1" thickBot="1" x14ac:dyDescent="0.25">
      <c r="A34" s="1248">
        <v>2</v>
      </c>
      <c r="B34" s="1193" t="s">
        <v>705</v>
      </c>
      <c r="C34" s="1241" t="s">
        <v>709</v>
      </c>
      <c r="D34" s="1242"/>
      <c r="E34" s="1243"/>
      <c r="F34" s="1196"/>
      <c r="G34" s="1202"/>
      <c r="H34" s="1202"/>
      <c r="I34" s="1202">
        <v>7</v>
      </c>
      <c r="J34" s="1193" t="s">
        <v>713</v>
      </c>
      <c r="K34" s="1220" t="s">
        <v>714</v>
      </c>
      <c r="L34" s="1202"/>
      <c r="M34" s="1244"/>
      <c r="N34" s="1245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7"/>
      <c r="Z34" s="1203">
        <v>80</v>
      </c>
      <c r="AA34" s="1104">
        <v>0</v>
      </c>
    </row>
    <row r="35" spans="1:28" ht="30.75" customHeight="1" thickBot="1" x14ac:dyDescent="0.25">
      <c r="A35" s="1248">
        <v>3</v>
      </c>
      <c r="B35" s="1193" t="s">
        <v>707</v>
      </c>
      <c r="C35" s="1241" t="s">
        <v>711</v>
      </c>
      <c r="D35" s="1242"/>
      <c r="E35" s="1243"/>
      <c r="F35" s="1196"/>
      <c r="G35" s="1202"/>
      <c r="H35" s="1202"/>
      <c r="I35" s="1202">
        <v>7</v>
      </c>
      <c r="J35" s="1193" t="s">
        <v>713</v>
      </c>
      <c r="K35" s="1220" t="s">
        <v>714</v>
      </c>
      <c r="L35" s="1202"/>
      <c r="M35" s="1244"/>
      <c r="N35" s="1245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7"/>
      <c r="Z35" s="1203">
        <v>76.333333333333329</v>
      </c>
      <c r="AA35" s="1104">
        <v>1</v>
      </c>
    </row>
    <row r="36" spans="1:28" ht="30.75" customHeight="1" thickBot="1" x14ac:dyDescent="0.25">
      <c r="A36" s="1248">
        <v>4</v>
      </c>
      <c r="B36" s="1193" t="s">
        <v>706</v>
      </c>
      <c r="C36" s="1241" t="s">
        <v>710</v>
      </c>
      <c r="D36" s="1242"/>
      <c r="E36" s="1243"/>
      <c r="F36" s="1196"/>
      <c r="G36" s="1202"/>
      <c r="H36" s="1202"/>
      <c r="I36" s="1202">
        <v>7</v>
      </c>
      <c r="J36" s="1193" t="s">
        <v>713</v>
      </c>
      <c r="K36" s="1220" t="s">
        <v>714</v>
      </c>
      <c r="L36" s="1202"/>
      <c r="M36" s="1244"/>
      <c r="N36" s="1245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7"/>
      <c r="Z36" s="1203">
        <v>75.000000000000014</v>
      </c>
      <c r="AA36" s="1104">
        <v>1</v>
      </c>
    </row>
    <row r="37" spans="1:28" ht="13.5" thickBot="1" x14ac:dyDescent="0.25">
      <c r="F37" s="701">
        <f>COUNT(F5:F36)</f>
        <v>0</v>
      </c>
      <c r="AA37">
        <f>SUM(AA33:AA36)</f>
        <v>3</v>
      </c>
      <c r="AB37">
        <f>SUM(AA33:AA36)</f>
        <v>3</v>
      </c>
    </row>
    <row r="38" spans="1:28" ht="23.25" customHeight="1" thickBot="1" x14ac:dyDescent="0.25">
      <c r="B38" s="1251" t="s">
        <v>29</v>
      </c>
    </row>
    <row r="39" spans="1:28" ht="30" customHeight="1" thickBot="1" x14ac:dyDescent="0.25">
      <c r="A39" s="832"/>
      <c r="B39" s="833" t="s">
        <v>28</v>
      </c>
      <c r="C39" s="834"/>
      <c r="D39" s="835"/>
      <c r="E39" s="834"/>
      <c r="F39" s="836"/>
      <c r="G39" s="834"/>
      <c r="H39" s="834"/>
      <c r="I39" s="836"/>
      <c r="J39" s="101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7"/>
    </row>
    <row r="40" spans="1:28" ht="22.5" customHeight="1" thickBot="1" x14ac:dyDescent="0.25">
      <c r="A40" s="808"/>
      <c r="B40" s="809" t="s">
        <v>3</v>
      </c>
      <c r="C40" s="807" t="s">
        <v>4</v>
      </c>
      <c r="D40" s="806" t="s">
        <v>5</v>
      </c>
      <c r="E40" s="800" t="s">
        <v>6</v>
      </c>
      <c r="F40" s="801" t="s">
        <v>7</v>
      </c>
      <c r="G40" s="802" t="s">
        <v>8</v>
      </c>
      <c r="H40" s="802" t="s">
        <v>9</v>
      </c>
      <c r="I40" s="803" t="s">
        <v>10</v>
      </c>
      <c r="J40" s="805" t="s">
        <v>11</v>
      </c>
      <c r="K40" s="810" t="s">
        <v>12</v>
      </c>
      <c r="L40" s="725" t="s">
        <v>31</v>
      </c>
      <c r="M40" s="725" t="s">
        <v>13</v>
      </c>
      <c r="N40" s="725" t="s">
        <v>13</v>
      </c>
      <c r="O40" s="725" t="s">
        <v>13</v>
      </c>
      <c r="P40" s="725" t="s">
        <v>13</v>
      </c>
      <c r="Q40" s="725" t="s">
        <v>13</v>
      </c>
      <c r="R40" s="725" t="s">
        <v>13</v>
      </c>
      <c r="S40" s="725" t="s">
        <v>13</v>
      </c>
      <c r="T40" s="725" t="s">
        <v>13</v>
      </c>
      <c r="U40" s="725" t="s">
        <v>13</v>
      </c>
      <c r="V40" s="725" t="s">
        <v>13</v>
      </c>
      <c r="W40" s="725" t="s">
        <v>13</v>
      </c>
      <c r="X40" s="725" t="s">
        <v>13</v>
      </c>
      <c r="Y40" s="803" t="s">
        <v>13</v>
      </c>
      <c r="Z40" s="805" t="s">
        <v>13</v>
      </c>
    </row>
    <row r="41" spans="1:28" ht="36.75" customHeight="1" x14ac:dyDescent="0.2">
      <c r="A41" s="721">
        <v>1</v>
      </c>
      <c r="B41" s="587" t="s">
        <v>117</v>
      </c>
      <c r="C41" s="586" t="s">
        <v>99</v>
      </c>
      <c r="D41" s="785" t="s">
        <v>100</v>
      </c>
      <c r="E41" s="280" t="s">
        <v>101</v>
      </c>
      <c r="F41" s="726" t="s">
        <v>102</v>
      </c>
      <c r="G41" s="786"/>
      <c r="H41" s="787"/>
      <c r="I41" s="729"/>
      <c r="J41" s="811" t="s">
        <v>640</v>
      </c>
      <c r="K41" s="788" t="s">
        <v>146</v>
      </c>
      <c r="L41" s="789"/>
      <c r="M41" s="790"/>
      <c r="N41" s="730">
        <v>10</v>
      </c>
      <c r="O41" s="731">
        <v>9</v>
      </c>
      <c r="P41" s="732">
        <v>10</v>
      </c>
      <c r="Q41" s="732">
        <v>10</v>
      </c>
      <c r="R41" s="732">
        <v>10</v>
      </c>
      <c r="S41" s="732">
        <v>10</v>
      </c>
      <c r="T41" s="732">
        <v>10</v>
      </c>
      <c r="U41" s="732">
        <v>10</v>
      </c>
      <c r="V41" s="732"/>
      <c r="W41" s="732">
        <v>10</v>
      </c>
      <c r="X41" s="732"/>
      <c r="Y41" s="733">
        <v>9</v>
      </c>
      <c r="Z41" s="1393">
        <f t="shared" ref="Z41:Z47" si="0">AVERAGEIF(N41:Y41,"&gt;0")*10</f>
        <v>98</v>
      </c>
      <c r="AA41">
        <v>1</v>
      </c>
    </row>
    <row r="42" spans="1:28" ht="36.75" customHeight="1" thickBot="1" x14ac:dyDescent="0.25">
      <c r="A42" s="722">
        <v>2</v>
      </c>
      <c r="B42" s="587" t="s">
        <v>108</v>
      </c>
      <c r="C42" s="791" t="s">
        <v>63</v>
      </c>
      <c r="D42" s="734" t="s">
        <v>64</v>
      </c>
      <c r="E42" s="735" t="s">
        <v>65</v>
      </c>
      <c r="F42" s="792" t="s">
        <v>66</v>
      </c>
      <c r="G42" s="793"/>
      <c r="H42" s="308"/>
      <c r="I42" s="736"/>
      <c r="J42" s="704" t="s">
        <v>125</v>
      </c>
      <c r="K42" s="737" t="s">
        <v>138</v>
      </c>
      <c r="L42" s="738"/>
      <c r="M42" s="739"/>
      <c r="N42" s="740">
        <v>10</v>
      </c>
      <c r="O42" s="741">
        <v>10</v>
      </c>
      <c r="P42" s="742">
        <v>10</v>
      </c>
      <c r="Q42" s="742">
        <v>10</v>
      </c>
      <c r="R42" s="742">
        <v>10</v>
      </c>
      <c r="S42" s="742">
        <v>10</v>
      </c>
      <c r="T42" s="742">
        <v>10</v>
      </c>
      <c r="U42" s="742">
        <v>10</v>
      </c>
      <c r="V42" s="742"/>
      <c r="W42" s="742">
        <v>8</v>
      </c>
      <c r="X42" s="742"/>
      <c r="Y42" s="743">
        <v>9</v>
      </c>
      <c r="Z42" s="1394">
        <f t="shared" si="0"/>
        <v>97</v>
      </c>
      <c r="AA42">
        <v>1</v>
      </c>
    </row>
    <row r="43" spans="1:28" ht="57.75" customHeight="1" thickBot="1" x14ac:dyDescent="0.25">
      <c r="A43" s="722">
        <v>3</v>
      </c>
      <c r="B43" s="287" t="s">
        <v>105</v>
      </c>
      <c r="C43" s="585" t="s">
        <v>620</v>
      </c>
      <c r="D43" s="744" t="s">
        <v>52</v>
      </c>
      <c r="E43" s="273" t="s">
        <v>53</v>
      </c>
      <c r="F43" s="747" t="s">
        <v>54</v>
      </c>
      <c r="G43" s="793"/>
      <c r="H43" s="308"/>
      <c r="I43" s="465" t="s">
        <v>119</v>
      </c>
      <c r="J43" s="298" t="s">
        <v>122</v>
      </c>
      <c r="K43" s="745" t="s">
        <v>136</v>
      </c>
      <c r="L43" s="738"/>
      <c r="M43" s="739"/>
      <c r="N43" s="746">
        <v>9</v>
      </c>
      <c r="O43" s="741">
        <v>8</v>
      </c>
      <c r="P43" s="742">
        <v>8</v>
      </c>
      <c r="Q43" s="742">
        <v>9</v>
      </c>
      <c r="R43" s="742">
        <v>9</v>
      </c>
      <c r="S43" s="742">
        <v>10</v>
      </c>
      <c r="T43" s="742">
        <v>9</v>
      </c>
      <c r="U43" s="742">
        <v>9</v>
      </c>
      <c r="V43" s="742"/>
      <c r="W43" s="742">
        <v>10</v>
      </c>
      <c r="X43" s="742"/>
      <c r="Y43" s="743">
        <v>8</v>
      </c>
      <c r="Z43" s="1394">
        <f t="shared" si="0"/>
        <v>89</v>
      </c>
      <c r="AA43">
        <v>2</v>
      </c>
    </row>
    <row r="44" spans="1:28" ht="36.75" customHeight="1" thickBot="1" x14ac:dyDescent="0.25">
      <c r="A44" s="722">
        <v>4</v>
      </c>
      <c r="B44" s="287" t="s">
        <v>114</v>
      </c>
      <c r="C44" s="586" t="s">
        <v>87</v>
      </c>
      <c r="D44" s="391" t="s">
        <v>88</v>
      </c>
      <c r="E44" s="273" t="s">
        <v>89</v>
      </c>
      <c r="F44" s="747" t="s">
        <v>90</v>
      </c>
      <c r="G44" s="786"/>
      <c r="H44" s="787"/>
      <c r="I44" s="464"/>
      <c r="J44" s="282" t="s">
        <v>131</v>
      </c>
      <c r="K44" s="745" t="s">
        <v>143</v>
      </c>
      <c r="L44" s="794"/>
      <c r="M44" s="790"/>
      <c r="N44" s="748">
        <v>9</v>
      </c>
      <c r="O44" s="749">
        <v>9</v>
      </c>
      <c r="P44" s="590">
        <v>10</v>
      </c>
      <c r="Q44" s="590">
        <v>8</v>
      </c>
      <c r="R44" s="590">
        <v>6</v>
      </c>
      <c r="S44" s="590">
        <v>9</v>
      </c>
      <c r="T44" s="590">
        <v>7</v>
      </c>
      <c r="U44" s="590">
        <v>10</v>
      </c>
      <c r="V44" s="590"/>
      <c r="W44" s="590">
        <v>7</v>
      </c>
      <c r="X44" s="590"/>
      <c r="Y44" s="750">
        <v>8</v>
      </c>
      <c r="Z44" s="1394">
        <f t="shared" si="0"/>
        <v>83</v>
      </c>
      <c r="AA44">
        <v>1</v>
      </c>
    </row>
    <row r="45" spans="1:28" ht="45.75" customHeight="1" thickBot="1" x14ac:dyDescent="0.25">
      <c r="A45" s="722">
        <v>5</v>
      </c>
      <c r="B45" s="287" t="s">
        <v>103</v>
      </c>
      <c r="C45" s="585" t="s">
        <v>619</v>
      </c>
      <c r="D45" s="508" t="s">
        <v>46</v>
      </c>
      <c r="E45" s="273" t="s">
        <v>47</v>
      </c>
      <c r="F45" s="747" t="s">
        <v>48</v>
      </c>
      <c r="G45" s="751"/>
      <c r="H45" s="751"/>
      <c r="I45" s="465" t="s">
        <v>118</v>
      </c>
      <c r="J45" s="275" t="s">
        <v>120</v>
      </c>
      <c r="K45" s="287"/>
      <c r="L45" s="795"/>
      <c r="M45" s="641"/>
      <c r="N45" s="752" t="s">
        <v>622</v>
      </c>
      <c r="O45" s="753">
        <v>9</v>
      </c>
      <c r="P45" s="754">
        <v>10</v>
      </c>
      <c r="Q45" s="754">
        <v>9</v>
      </c>
      <c r="R45" s="754">
        <v>5</v>
      </c>
      <c r="S45" s="754">
        <v>8</v>
      </c>
      <c r="T45" s="754">
        <v>8</v>
      </c>
      <c r="U45" s="754">
        <v>9</v>
      </c>
      <c r="V45" s="754"/>
      <c r="W45" s="754">
        <v>8</v>
      </c>
      <c r="X45" s="754"/>
      <c r="Y45" s="755">
        <v>7</v>
      </c>
      <c r="Z45" s="1394">
        <f t="shared" si="0"/>
        <v>81.111111111111114</v>
      </c>
      <c r="AA45">
        <v>2</v>
      </c>
    </row>
    <row r="46" spans="1:28" ht="48.75" customHeight="1" thickBot="1" x14ac:dyDescent="0.25">
      <c r="A46" s="722">
        <v>6</v>
      </c>
      <c r="B46" s="287" t="s">
        <v>107</v>
      </c>
      <c r="C46" s="756" t="s">
        <v>59</v>
      </c>
      <c r="D46" s="391" t="s">
        <v>60</v>
      </c>
      <c r="E46" s="273" t="s">
        <v>61</v>
      </c>
      <c r="F46" s="747" t="s">
        <v>62</v>
      </c>
      <c r="G46" s="796"/>
      <c r="H46" s="318"/>
      <c r="I46" s="464"/>
      <c r="J46" s="282" t="s">
        <v>124</v>
      </c>
      <c r="K46" s="287" t="s">
        <v>137</v>
      </c>
      <c r="L46" s="757"/>
      <c r="M46" s="758"/>
      <c r="N46" s="759">
        <v>9</v>
      </c>
      <c r="O46" s="760">
        <v>9</v>
      </c>
      <c r="P46" s="761">
        <v>7</v>
      </c>
      <c r="Q46" s="761">
        <v>7</v>
      </c>
      <c r="R46" s="761">
        <v>8</v>
      </c>
      <c r="S46" s="761">
        <v>7</v>
      </c>
      <c r="T46" s="761">
        <v>9</v>
      </c>
      <c r="U46" s="761">
        <v>9</v>
      </c>
      <c r="V46" s="761"/>
      <c r="W46" s="761">
        <v>7</v>
      </c>
      <c r="X46" s="761"/>
      <c r="Y46" s="762">
        <v>8</v>
      </c>
      <c r="Z46" s="1394">
        <f t="shared" si="0"/>
        <v>80</v>
      </c>
      <c r="AA46">
        <v>1</v>
      </c>
    </row>
    <row r="47" spans="1:28" ht="36.75" customHeight="1" thickBot="1" x14ac:dyDescent="0.25">
      <c r="A47" s="722">
        <v>7</v>
      </c>
      <c r="B47" s="287" t="s">
        <v>113</v>
      </c>
      <c r="C47" s="586" t="s">
        <v>83</v>
      </c>
      <c r="D47" s="797" t="s">
        <v>84</v>
      </c>
      <c r="E47" s="273" t="s">
        <v>85</v>
      </c>
      <c r="F47" s="747" t="s">
        <v>86</v>
      </c>
      <c r="G47" s="798"/>
      <c r="H47" s="799"/>
      <c r="I47" s="464"/>
      <c r="J47" s="282" t="s">
        <v>130</v>
      </c>
      <c r="K47" s="287" t="s">
        <v>142</v>
      </c>
      <c r="L47" s="794"/>
      <c r="M47" s="790"/>
      <c r="N47" s="748">
        <v>6</v>
      </c>
      <c r="O47" s="590"/>
      <c r="P47" s="590">
        <v>5</v>
      </c>
      <c r="Q47" s="590">
        <v>7</v>
      </c>
      <c r="R47" s="590">
        <v>8</v>
      </c>
      <c r="S47" s="590">
        <v>10</v>
      </c>
      <c r="T47" s="590">
        <v>9</v>
      </c>
      <c r="U47" s="590">
        <v>8</v>
      </c>
      <c r="V47" s="590"/>
      <c r="W47" s="590">
        <v>10</v>
      </c>
      <c r="X47" s="590"/>
      <c r="Y47" s="750">
        <v>9</v>
      </c>
      <c r="Z47" s="804">
        <f t="shared" si="0"/>
        <v>80</v>
      </c>
      <c r="AA47">
        <v>1</v>
      </c>
    </row>
    <row r="48" spans="1:28" ht="36.75" customHeight="1" thickBot="1" x14ac:dyDescent="0.25">
      <c r="A48" s="839"/>
      <c r="B48" s="840" t="s">
        <v>15</v>
      </c>
      <c r="C48" s="841"/>
      <c r="D48" s="842"/>
      <c r="E48" s="843"/>
      <c r="F48" s="844"/>
      <c r="G48" s="845"/>
      <c r="H48" s="846"/>
      <c r="I48" s="1175"/>
      <c r="J48" s="1015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7"/>
      <c r="AA48">
        <f>SUM(AA41:AA47)</f>
        <v>9</v>
      </c>
      <c r="AB48">
        <v>0</v>
      </c>
    </row>
    <row r="49" spans="1:28" ht="21" customHeight="1" thickBot="1" x14ac:dyDescent="0.25">
      <c r="A49" s="825"/>
      <c r="B49" s="809" t="s">
        <v>3</v>
      </c>
      <c r="C49" s="807" t="s">
        <v>4</v>
      </c>
      <c r="D49" s="826" t="s">
        <v>5</v>
      </c>
      <c r="E49" s="827" t="s">
        <v>6</v>
      </c>
      <c r="F49" s="828" t="s">
        <v>7</v>
      </c>
      <c r="G49" s="829" t="s">
        <v>8</v>
      </c>
      <c r="H49" s="829" t="s">
        <v>9</v>
      </c>
      <c r="I49" s="830" t="s">
        <v>10</v>
      </c>
      <c r="J49" s="805" t="s">
        <v>11</v>
      </c>
      <c r="K49" s="831" t="s">
        <v>12</v>
      </c>
      <c r="L49" s="724" t="s">
        <v>31</v>
      </c>
      <c r="M49" s="724" t="s">
        <v>13</v>
      </c>
      <c r="N49" s="724" t="s">
        <v>13</v>
      </c>
      <c r="O49" s="724" t="s">
        <v>13</v>
      </c>
      <c r="P49" s="724" t="s">
        <v>13</v>
      </c>
      <c r="Q49" s="724" t="s">
        <v>13</v>
      </c>
      <c r="R49" s="724" t="s">
        <v>13</v>
      </c>
      <c r="S49" s="724" t="s">
        <v>13</v>
      </c>
      <c r="T49" s="724" t="s">
        <v>13</v>
      </c>
      <c r="U49" s="724" t="s">
        <v>13</v>
      </c>
      <c r="V49" s="724" t="s">
        <v>13</v>
      </c>
      <c r="W49" s="724" t="s">
        <v>13</v>
      </c>
      <c r="X49" s="724" t="s">
        <v>13</v>
      </c>
      <c r="Y49" s="830" t="s">
        <v>13</v>
      </c>
      <c r="Z49" s="805" t="s">
        <v>13</v>
      </c>
    </row>
    <row r="50" spans="1:28" ht="36.75" customHeight="1" thickBot="1" x14ac:dyDescent="0.25">
      <c r="A50" s="824">
        <v>1</v>
      </c>
      <c r="B50" s="852" t="s">
        <v>199</v>
      </c>
      <c r="C50" s="1045" t="s">
        <v>190</v>
      </c>
      <c r="D50" s="705" t="s">
        <v>191</v>
      </c>
      <c r="E50" s="278" t="s">
        <v>192</v>
      </c>
      <c r="F50" s="792" t="s">
        <v>193</v>
      </c>
      <c r="G50" s="670"/>
      <c r="H50" s="670"/>
      <c r="I50" s="1176"/>
      <c r="J50" s="703" t="s">
        <v>640</v>
      </c>
      <c r="K50" s="588" t="s">
        <v>202</v>
      </c>
      <c r="L50" s="927"/>
      <c r="M50" s="945"/>
      <c r="N50" s="753">
        <v>10</v>
      </c>
      <c r="O50" s="754">
        <v>10</v>
      </c>
      <c r="P50" s="732">
        <v>10</v>
      </c>
      <c r="Q50" s="732">
        <v>10</v>
      </c>
      <c r="R50" s="732">
        <v>8</v>
      </c>
      <c r="S50" s="732">
        <v>10</v>
      </c>
      <c r="T50" s="732"/>
      <c r="U50" s="732">
        <v>10</v>
      </c>
      <c r="V50" s="732">
        <v>9</v>
      </c>
      <c r="W50" s="732">
        <v>10</v>
      </c>
      <c r="X50" s="732">
        <v>10</v>
      </c>
      <c r="Y50" s="1046">
        <v>9</v>
      </c>
      <c r="Z50" s="857">
        <f>AVERAGEIF(N50:Y50,"&gt;0")*10</f>
        <v>96.363636363636374</v>
      </c>
      <c r="AA50" s="1171">
        <v>1</v>
      </c>
    </row>
    <row r="51" spans="1:28" ht="53.25" customHeight="1" thickBot="1" x14ac:dyDescent="0.25">
      <c r="A51" s="722">
        <v>2</v>
      </c>
      <c r="B51" s="589" t="s">
        <v>200</v>
      </c>
      <c r="C51" s="819" t="s">
        <v>194</v>
      </c>
      <c r="D51" s="361" t="s">
        <v>195</v>
      </c>
      <c r="E51" s="276" t="s">
        <v>196</v>
      </c>
      <c r="F51" s="747" t="s">
        <v>197</v>
      </c>
      <c r="G51" s="362"/>
      <c r="H51" s="362"/>
      <c r="I51" s="1177"/>
      <c r="J51" s="362" t="s">
        <v>203</v>
      </c>
      <c r="K51" s="362"/>
      <c r="L51" s="820"/>
      <c r="M51" s="821"/>
      <c r="N51" s="741">
        <v>9</v>
      </c>
      <c r="O51" s="742">
        <v>9</v>
      </c>
      <c r="P51" s="590">
        <v>9</v>
      </c>
      <c r="Q51" s="590">
        <v>9</v>
      </c>
      <c r="R51" s="590">
        <v>7</v>
      </c>
      <c r="S51" s="590">
        <v>7</v>
      </c>
      <c r="T51" s="590"/>
      <c r="U51" s="590">
        <v>10</v>
      </c>
      <c r="V51" s="590">
        <v>8</v>
      </c>
      <c r="W51" s="590">
        <v>8</v>
      </c>
      <c r="X51" s="590">
        <v>10</v>
      </c>
      <c r="Y51" s="822">
        <v>8</v>
      </c>
      <c r="Z51" s="818">
        <f>AVERAGEIF(N51:Y51,"&gt;0")*10</f>
        <v>85.454545454545453</v>
      </c>
      <c r="AA51" s="1171">
        <v>2</v>
      </c>
      <c r="AB51" s="702"/>
    </row>
    <row r="52" spans="1:28" ht="50.25" customHeight="1" thickBot="1" x14ac:dyDescent="0.25">
      <c r="A52" s="722">
        <v>3</v>
      </c>
      <c r="B52" s="589" t="s">
        <v>198</v>
      </c>
      <c r="C52" s="823" t="s">
        <v>186</v>
      </c>
      <c r="D52" s="361" t="s">
        <v>187</v>
      </c>
      <c r="E52" s="276" t="s">
        <v>188</v>
      </c>
      <c r="F52" s="747" t="s">
        <v>189</v>
      </c>
      <c r="G52" s="362"/>
      <c r="H52" s="362"/>
      <c r="I52" s="1177"/>
      <c r="J52" s="362" t="s">
        <v>201</v>
      </c>
      <c r="K52" s="362" t="s">
        <v>139</v>
      </c>
      <c r="L52" s="820"/>
      <c r="M52" s="821"/>
      <c r="N52" s="741">
        <v>8</v>
      </c>
      <c r="O52" s="742">
        <v>7</v>
      </c>
      <c r="P52" s="590">
        <v>8</v>
      </c>
      <c r="Q52" s="590">
        <v>9</v>
      </c>
      <c r="R52" s="590">
        <v>6</v>
      </c>
      <c r="S52" s="590">
        <v>7</v>
      </c>
      <c r="T52" s="590"/>
      <c r="U52" s="590">
        <v>8</v>
      </c>
      <c r="V52" s="590">
        <v>7</v>
      </c>
      <c r="W52" s="590">
        <v>9</v>
      </c>
      <c r="X52" s="590">
        <v>7</v>
      </c>
      <c r="Y52" s="822">
        <v>7</v>
      </c>
      <c r="Z52" s="818">
        <f>AVERAGEIF(N52:Y52,"&gt;0")*10</f>
        <v>75.454545454545453</v>
      </c>
      <c r="AA52" s="1171">
        <v>1</v>
      </c>
    </row>
    <row r="53" spans="1:28" ht="36.75" customHeight="1" thickBot="1" x14ac:dyDescent="0.3">
      <c r="A53" s="839"/>
      <c r="B53" s="840" t="s">
        <v>16</v>
      </c>
      <c r="C53" s="848"/>
      <c r="D53" s="849"/>
      <c r="E53" s="850"/>
      <c r="F53" s="851"/>
      <c r="G53" s="845"/>
      <c r="H53" s="846"/>
      <c r="I53" s="1175"/>
      <c r="J53" s="1015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7"/>
      <c r="AA53">
        <f>SUM(AA50:AA52)</f>
        <v>4</v>
      </c>
      <c r="AB53">
        <v>0</v>
      </c>
    </row>
    <row r="54" spans="1:28" ht="23.25" customHeight="1" thickBot="1" x14ac:dyDescent="0.25">
      <c r="A54" s="825"/>
      <c r="B54" s="809" t="s">
        <v>3</v>
      </c>
      <c r="C54" s="807" t="s">
        <v>4</v>
      </c>
      <c r="D54" s="826" t="s">
        <v>5</v>
      </c>
      <c r="E54" s="827" t="s">
        <v>6</v>
      </c>
      <c r="F54" s="828" t="s">
        <v>7</v>
      </c>
      <c r="G54" s="829" t="s">
        <v>8</v>
      </c>
      <c r="H54" s="829" t="s">
        <v>9</v>
      </c>
      <c r="I54" s="830" t="s">
        <v>10</v>
      </c>
      <c r="J54" s="805" t="s">
        <v>11</v>
      </c>
      <c r="K54" s="831" t="s">
        <v>12</v>
      </c>
      <c r="L54" s="724" t="s">
        <v>31</v>
      </c>
      <c r="M54" s="724" t="s">
        <v>13</v>
      </c>
      <c r="N54" s="724" t="s">
        <v>13</v>
      </c>
      <c r="O54" s="724" t="s">
        <v>13</v>
      </c>
      <c r="P54" s="724" t="s">
        <v>13</v>
      </c>
      <c r="Q54" s="724" t="s">
        <v>13</v>
      </c>
      <c r="R54" s="724" t="s">
        <v>13</v>
      </c>
      <c r="S54" s="724" t="s">
        <v>13</v>
      </c>
      <c r="T54" s="724" t="s">
        <v>13</v>
      </c>
      <c r="U54" s="724" t="s">
        <v>13</v>
      </c>
      <c r="V54" s="724" t="s">
        <v>13</v>
      </c>
      <c r="W54" s="724" t="s">
        <v>13</v>
      </c>
      <c r="X54" s="724" t="s">
        <v>13</v>
      </c>
      <c r="Y54" s="830" t="s">
        <v>13</v>
      </c>
      <c r="Z54" s="805" t="s">
        <v>13</v>
      </c>
    </row>
    <row r="55" spans="1:28" ht="50.25" customHeight="1" x14ac:dyDescent="0.2">
      <c r="A55" s="824">
        <v>1</v>
      </c>
      <c r="B55" s="852" t="s">
        <v>356</v>
      </c>
      <c r="C55" s="853" t="s">
        <v>341</v>
      </c>
      <c r="D55" s="665" t="s">
        <v>342</v>
      </c>
      <c r="E55" s="278" t="s">
        <v>343</v>
      </c>
      <c r="F55" s="792" t="s">
        <v>344</v>
      </c>
      <c r="G55" s="754"/>
      <c r="H55" s="754"/>
      <c r="I55" s="881"/>
      <c r="J55" s="670" t="s">
        <v>201</v>
      </c>
      <c r="K55" s="672" t="s">
        <v>139</v>
      </c>
      <c r="L55" s="262"/>
      <c r="M55" s="854"/>
      <c r="N55" s="855">
        <v>9</v>
      </c>
      <c r="O55" s="815">
        <v>8</v>
      </c>
      <c r="P55" s="816">
        <v>7</v>
      </c>
      <c r="Q55" s="816">
        <v>8</v>
      </c>
      <c r="R55" s="816">
        <v>7</v>
      </c>
      <c r="S55" s="816">
        <v>10</v>
      </c>
      <c r="T55" s="816">
        <v>10</v>
      </c>
      <c r="U55" s="816">
        <v>9</v>
      </c>
      <c r="V55" s="816">
        <v>9</v>
      </c>
      <c r="W55" s="816">
        <v>7</v>
      </c>
      <c r="X55" s="816"/>
      <c r="Y55" s="856"/>
      <c r="Z55" s="857">
        <f>AVERAGEIF(N55:Y55,"&gt;0")*10</f>
        <v>84</v>
      </c>
      <c r="AA55" s="1171">
        <v>1</v>
      </c>
    </row>
    <row r="56" spans="1:28" ht="50.25" customHeight="1" x14ac:dyDescent="0.2">
      <c r="A56" s="722">
        <v>2</v>
      </c>
      <c r="B56" s="589" t="s">
        <v>358</v>
      </c>
      <c r="C56" s="584" t="s">
        <v>349</v>
      </c>
      <c r="D56" s="508" t="s">
        <v>350</v>
      </c>
      <c r="E56" s="276" t="s">
        <v>351</v>
      </c>
      <c r="F56" s="747" t="s">
        <v>352</v>
      </c>
      <c r="G56" s="786"/>
      <c r="H56" s="787"/>
      <c r="I56" s="465"/>
      <c r="J56" s="282" t="s">
        <v>325</v>
      </c>
      <c r="K56" s="287" t="s">
        <v>327</v>
      </c>
      <c r="L56" s="794"/>
      <c r="M56" s="790"/>
      <c r="N56" s="858">
        <v>10</v>
      </c>
      <c r="O56" s="590">
        <v>9</v>
      </c>
      <c r="P56" s="590">
        <v>9</v>
      </c>
      <c r="Q56" s="590">
        <v>9</v>
      </c>
      <c r="R56" s="590">
        <v>6</v>
      </c>
      <c r="S56" s="590">
        <v>9</v>
      </c>
      <c r="T56" s="590">
        <v>8</v>
      </c>
      <c r="U56" s="590">
        <v>8</v>
      </c>
      <c r="V56" s="590">
        <v>7</v>
      </c>
      <c r="W56" s="590">
        <v>8</v>
      </c>
      <c r="X56" s="590"/>
      <c r="Y56" s="750"/>
      <c r="Z56" s="859">
        <f>AVERAGEIF(N56:Y56,"&gt;0")*10</f>
        <v>83</v>
      </c>
      <c r="AA56" s="1171">
        <v>1</v>
      </c>
    </row>
    <row r="57" spans="1:28" ht="48" customHeight="1" x14ac:dyDescent="0.2">
      <c r="A57" s="722">
        <v>3</v>
      </c>
      <c r="B57" s="589" t="s">
        <v>729</v>
      </c>
      <c r="C57" s="584" t="s">
        <v>211</v>
      </c>
      <c r="D57" s="391" t="s">
        <v>212</v>
      </c>
      <c r="E57" s="276" t="s">
        <v>213</v>
      </c>
      <c r="F57" s="747" t="s">
        <v>214</v>
      </c>
      <c r="G57" s="742"/>
      <c r="H57" s="742"/>
      <c r="I57" s="464"/>
      <c r="J57" s="282" t="s">
        <v>325</v>
      </c>
      <c r="K57" s="287"/>
      <c r="L57" s="738"/>
      <c r="M57" s="739"/>
      <c r="N57" s="860">
        <v>9</v>
      </c>
      <c r="O57" s="861">
        <v>8</v>
      </c>
      <c r="P57" s="862">
        <v>8</v>
      </c>
      <c r="Q57" s="862">
        <v>8</v>
      </c>
      <c r="R57" s="862">
        <v>5</v>
      </c>
      <c r="S57" s="862">
        <v>9</v>
      </c>
      <c r="T57" s="862">
        <v>9</v>
      </c>
      <c r="U57" s="862">
        <v>9</v>
      </c>
      <c r="V57" s="862">
        <v>9</v>
      </c>
      <c r="W57" s="862">
        <v>7</v>
      </c>
      <c r="X57" s="862"/>
      <c r="Y57" s="750"/>
      <c r="Z57" s="859">
        <f>AVERAGEIF(N57:Y57,"&gt;0")*10</f>
        <v>81</v>
      </c>
      <c r="AA57" s="1171">
        <v>1</v>
      </c>
    </row>
    <row r="58" spans="1:28" ht="36.75" customHeight="1" x14ac:dyDescent="0.2">
      <c r="A58" s="722">
        <v>4</v>
      </c>
      <c r="B58" s="589" t="s">
        <v>627</v>
      </c>
      <c r="C58" s="584" t="s">
        <v>623</v>
      </c>
      <c r="D58" s="863"/>
      <c r="E58" s="727"/>
      <c r="F58" s="727"/>
      <c r="G58" s="727"/>
      <c r="H58" s="728"/>
      <c r="I58" s="763" t="s">
        <v>625</v>
      </c>
      <c r="J58" s="282" t="s">
        <v>624</v>
      </c>
      <c r="K58" s="864" t="s">
        <v>202</v>
      </c>
      <c r="L58" s="794"/>
      <c r="M58" s="790"/>
      <c r="N58" s="860">
        <v>9</v>
      </c>
      <c r="O58" s="861">
        <v>7</v>
      </c>
      <c r="P58" s="862">
        <v>7</v>
      </c>
      <c r="Q58" s="862">
        <v>9</v>
      </c>
      <c r="R58" s="862">
        <v>7</v>
      </c>
      <c r="S58" s="862">
        <v>8</v>
      </c>
      <c r="T58" s="862"/>
      <c r="U58" s="862">
        <v>8</v>
      </c>
      <c r="V58" s="862">
        <v>9</v>
      </c>
      <c r="W58" s="862">
        <v>8</v>
      </c>
      <c r="X58" s="862"/>
      <c r="Y58" s="750"/>
      <c r="Z58" s="859">
        <f>AVERAGEIF(N58:Y58,"&gt;0")*10</f>
        <v>80</v>
      </c>
      <c r="AA58" s="1171">
        <v>1</v>
      </c>
    </row>
    <row r="59" spans="1:28" ht="50.25" customHeight="1" x14ac:dyDescent="0.2">
      <c r="A59" s="722">
        <v>6</v>
      </c>
      <c r="B59" s="1179" t="s">
        <v>628</v>
      </c>
      <c r="C59" s="1180" t="s">
        <v>631</v>
      </c>
      <c r="D59" s="1181"/>
      <c r="E59" s="1182"/>
      <c r="F59" s="1183"/>
      <c r="G59" s="1184"/>
      <c r="H59" s="1184"/>
      <c r="I59" s="1185">
        <v>10</v>
      </c>
      <c r="J59" s="1186" t="s">
        <v>635</v>
      </c>
      <c r="K59" s="1187" t="s">
        <v>650</v>
      </c>
      <c r="L59" s="1188"/>
      <c r="M59" s="1189"/>
      <c r="N59" s="1190"/>
      <c r="O59" s="1184"/>
      <c r="P59" s="1184"/>
      <c r="Q59" s="1184"/>
      <c r="R59" s="1184"/>
      <c r="S59" s="1184"/>
      <c r="T59" s="1184"/>
      <c r="U59" s="1184"/>
      <c r="V59" s="1184"/>
      <c r="W59" s="1184"/>
      <c r="X59" s="1184"/>
      <c r="Y59" s="1191"/>
      <c r="Z59" s="1192">
        <v>100</v>
      </c>
      <c r="AA59" s="1171">
        <v>1</v>
      </c>
    </row>
    <row r="60" spans="1:28" ht="50.25" customHeight="1" x14ac:dyDescent="0.2">
      <c r="A60" s="722">
        <v>7</v>
      </c>
      <c r="B60" s="1179" t="s">
        <v>629</v>
      </c>
      <c r="C60" s="1180" t="s">
        <v>632</v>
      </c>
      <c r="D60" s="1181"/>
      <c r="E60" s="1182"/>
      <c r="F60" s="1183"/>
      <c r="G60" s="1184"/>
      <c r="H60" s="1184"/>
      <c r="I60" s="1185">
        <v>9</v>
      </c>
      <c r="J60" s="1186" t="s">
        <v>636</v>
      </c>
      <c r="K60" s="1187" t="s">
        <v>651</v>
      </c>
      <c r="L60" s="1188"/>
      <c r="M60" s="1189"/>
      <c r="N60" s="1190"/>
      <c r="O60" s="1184"/>
      <c r="P60" s="1184"/>
      <c r="Q60" s="1184"/>
      <c r="R60" s="1184"/>
      <c r="S60" s="1184"/>
      <c r="T60" s="1184"/>
      <c r="U60" s="1184"/>
      <c r="V60" s="1184"/>
      <c r="W60" s="1184"/>
      <c r="X60" s="1184"/>
      <c r="Y60" s="1191"/>
      <c r="Z60" s="1192">
        <v>92.666666666666657</v>
      </c>
      <c r="AA60" s="1171">
        <v>1</v>
      </c>
    </row>
    <row r="61" spans="1:28" ht="50.25" customHeight="1" x14ac:dyDescent="0.2">
      <c r="A61" s="722">
        <v>8</v>
      </c>
      <c r="B61" s="1179" t="s">
        <v>730</v>
      </c>
      <c r="C61" s="1180" t="s">
        <v>633</v>
      </c>
      <c r="D61" s="1181"/>
      <c r="E61" s="1182"/>
      <c r="F61" s="1183"/>
      <c r="G61" s="1184"/>
      <c r="H61" s="1184"/>
      <c r="I61" s="1185">
        <v>12</v>
      </c>
      <c r="J61" s="1186" t="s">
        <v>637</v>
      </c>
      <c r="K61" s="1187"/>
      <c r="L61" s="1188"/>
      <c r="M61" s="1189"/>
      <c r="N61" s="1190"/>
      <c r="O61" s="1184"/>
      <c r="P61" s="1184"/>
      <c r="Q61" s="1184"/>
      <c r="R61" s="1184"/>
      <c r="S61" s="1184"/>
      <c r="T61" s="1184"/>
      <c r="U61" s="1184"/>
      <c r="V61" s="1184"/>
      <c r="W61" s="1184"/>
      <c r="X61" s="1184"/>
      <c r="Y61" s="1191"/>
      <c r="Z61" s="1192">
        <v>91.333333333333329</v>
      </c>
      <c r="AA61" s="1171">
        <v>1</v>
      </c>
    </row>
    <row r="62" spans="1:28" ht="50.25" customHeight="1" thickBot="1" x14ac:dyDescent="0.25">
      <c r="A62" s="722">
        <v>9</v>
      </c>
      <c r="B62" s="1179" t="s">
        <v>630</v>
      </c>
      <c r="C62" s="1180" t="s">
        <v>634</v>
      </c>
      <c r="D62" s="1181"/>
      <c r="E62" s="1182"/>
      <c r="F62" s="1183"/>
      <c r="G62" s="1184"/>
      <c r="H62" s="1184"/>
      <c r="I62" s="1185">
        <v>11</v>
      </c>
      <c r="J62" s="1186"/>
      <c r="K62" s="1187"/>
      <c r="L62" s="1188"/>
      <c r="M62" s="1189"/>
      <c r="N62" s="1190"/>
      <c r="O62" s="1184"/>
      <c r="P62" s="1184"/>
      <c r="Q62" s="1184"/>
      <c r="R62" s="1184"/>
      <c r="S62" s="1184"/>
      <c r="T62" s="1184"/>
      <c r="U62" s="1184"/>
      <c r="V62" s="1184"/>
      <c r="W62" s="1184"/>
      <c r="X62" s="1184"/>
      <c r="Y62" s="1191"/>
      <c r="Z62" s="1192">
        <v>84</v>
      </c>
      <c r="AA62" s="1171">
        <v>1</v>
      </c>
    </row>
    <row r="63" spans="1:28" ht="36.75" customHeight="1" thickBot="1" x14ac:dyDescent="0.3">
      <c r="A63" s="839"/>
      <c r="B63" s="840" t="s">
        <v>17</v>
      </c>
      <c r="C63" s="848"/>
      <c r="D63" s="865"/>
      <c r="E63" s="843"/>
      <c r="F63" s="866"/>
      <c r="G63" s="845"/>
      <c r="H63" s="846"/>
      <c r="I63" s="1175"/>
      <c r="J63" s="1015"/>
      <c r="K63" s="846"/>
      <c r="L63" s="846"/>
      <c r="M63" s="846"/>
      <c r="N63" s="846"/>
      <c r="O63" s="846"/>
      <c r="P63" s="846"/>
      <c r="Q63" s="846"/>
      <c r="R63" s="846"/>
      <c r="S63" s="846"/>
      <c r="T63" s="846"/>
      <c r="U63" s="846"/>
      <c r="V63" s="846"/>
      <c r="W63" s="846"/>
      <c r="X63" s="846"/>
      <c r="Y63" s="846"/>
      <c r="Z63" s="847"/>
      <c r="AA63">
        <f>SUM(AA55:AA62)</f>
        <v>8</v>
      </c>
      <c r="AB63" s="141">
        <f>SUM(AA59:AA62)</f>
        <v>4</v>
      </c>
    </row>
    <row r="64" spans="1:28" ht="22.5" customHeight="1" thickBot="1" x14ac:dyDescent="0.25">
      <c r="A64" s="825"/>
      <c r="B64" s="809" t="s">
        <v>3</v>
      </c>
      <c r="C64" s="807" t="s">
        <v>4</v>
      </c>
      <c r="D64" s="826" t="s">
        <v>5</v>
      </c>
      <c r="E64" s="827" t="s">
        <v>6</v>
      </c>
      <c r="F64" s="828" t="s">
        <v>7</v>
      </c>
      <c r="G64" s="829" t="s">
        <v>8</v>
      </c>
      <c r="H64" s="829" t="s">
        <v>9</v>
      </c>
      <c r="I64" s="830" t="s">
        <v>10</v>
      </c>
      <c r="J64" s="805" t="s">
        <v>11</v>
      </c>
      <c r="K64" s="831" t="s">
        <v>12</v>
      </c>
      <c r="L64" s="724" t="s">
        <v>31</v>
      </c>
      <c r="M64" s="724" t="s">
        <v>13</v>
      </c>
      <c r="N64" s="724" t="s">
        <v>13</v>
      </c>
      <c r="O64" s="724" t="s">
        <v>13</v>
      </c>
      <c r="P64" s="724" t="s">
        <v>13</v>
      </c>
      <c r="Q64" s="724" t="s">
        <v>13</v>
      </c>
      <c r="R64" s="724" t="s">
        <v>13</v>
      </c>
      <c r="S64" s="724" t="s">
        <v>13</v>
      </c>
      <c r="T64" s="724" t="s">
        <v>13</v>
      </c>
      <c r="U64" s="724" t="s">
        <v>13</v>
      </c>
      <c r="V64" s="724" t="s">
        <v>13</v>
      </c>
      <c r="W64" s="724" t="s">
        <v>13</v>
      </c>
      <c r="X64" s="724" t="s">
        <v>13</v>
      </c>
      <c r="Y64" s="830" t="s">
        <v>13</v>
      </c>
      <c r="Z64" s="805" t="s">
        <v>13</v>
      </c>
    </row>
    <row r="65" spans="1:28" ht="55.5" customHeight="1" thickBot="1" x14ac:dyDescent="0.25">
      <c r="A65" s="824">
        <v>1</v>
      </c>
      <c r="B65" s="852" t="s">
        <v>366</v>
      </c>
      <c r="C65" s="585" t="s">
        <v>349</v>
      </c>
      <c r="D65" s="897" t="s">
        <v>350</v>
      </c>
      <c r="E65" s="278" t="s">
        <v>351</v>
      </c>
      <c r="F65" s="792" t="s">
        <v>352</v>
      </c>
      <c r="G65" s="754"/>
      <c r="H65" s="754"/>
      <c r="I65" s="900" t="s">
        <v>367</v>
      </c>
      <c r="J65" s="902" t="s">
        <v>638</v>
      </c>
      <c r="K65" s="902" t="s">
        <v>327</v>
      </c>
      <c r="L65" s="812"/>
      <c r="M65" s="813"/>
      <c r="N65" s="814">
        <v>10</v>
      </c>
      <c r="O65" s="815">
        <v>9</v>
      </c>
      <c r="P65" s="816">
        <v>10</v>
      </c>
      <c r="Q65" s="816">
        <v>9</v>
      </c>
      <c r="R65" s="816">
        <v>8</v>
      </c>
      <c r="S65" s="816">
        <v>10</v>
      </c>
      <c r="T65" s="816">
        <v>8</v>
      </c>
      <c r="U65" s="816">
        <v>8</v>
      </c>
      <c r="V65" s="816">
        <v>9</v>
      </c>
      <c r="W65" s="816">
        <v>9</v>
      </c>
      <c r="X65" s="816">
        <v>8</v>
      </c>
      <c r="Y65" s="817"/>
      <c r="Z65" s="909">
        <f>AVERAGEIF(N65:Y65,"&gt;0")*10</f>
        <v>89.090909090909079</v>
      </c>
      <c r="AA65" s="1171">
        <v>1</v>
      </c>
    </row>
    <row r="66" spans="1:28" ht="39.75" customHeight="1" thickBot="1" x14ac:dyDescent="0.25">
      <c r="A66" s="723">
        <v>2</v>
      </c>
      <c r="B66" s="905" t="s">
        <v>355</v>
      </c>
      <c r="C66" s="906" t="s">
        <v>337</v>
      </c>
      <c r="D66" s="898" t="s">
        <v>338</v>
      </c>
      <c r="E66" s="871" t="s">
        <v>339</v>
      </c>
      <c r="F66" s="907" t="s">
        <v>340</v>
      </c>
      <c r="G66" s="908"/>
      <c r="H66" s="908"/>
      <c r="I66" s="901" t="s">
        <v>359</v>
      </c>
      <c r="J66" s="903" t="s">
        <v>362</v>
      </c>
      <c r="K66" s="904" t="s">
        <v>363</v>
      </c>
      <c r="L66" s="910"/>
      <c r="M66" s="911"/>
      <c r="N66" s="912">
        <v>10</v>
      </c>
      <c r="O66" s="908">
        <v>9</v>
      </c>
      <c r="P66" s="913">
        <v>9</v>
      </c>
      <c r="Q66" s="913">
        <v>8</v>
      </c>
      <c r="R66" s="913">
        <v>7</v>
      </c>
      <c r="S66" s="913">
        <v>9</v>
      </c>
      <c r="T66" s="913">
        <v>6</v>
      </c>
      <c r="U66" s="913">
        <v>8</v>
      </c>
      <c r="V66" s="913">
        <v>8</v>
      </c>
      <c r="W66" s="913">
        <v>8</v>
      </c>
      <c r="X66" s="913">
        <v>8</v>
      </c>
      <c r="Y66" s="914"/>
      <c r="Z66" s="915">
        <f>AVERAGEIF(N66:Y66,"&gt;0")*10</f>
        <v>81.818181818181813</v>
      </c>
      <c r="AA66" s="1171">
        <v>1</v>
      </c>
    </row>
    <row r="67" spans="1:28" ht="36.75" customHeight="1" thickBot="1" x14ac:dyDescent="0.25">
      <c r="A67" s="932"/>
      <c r="B67" s="960" t="s">
        <v>30</v>
      </c>
      <c r="C67" s="934"/>
      <c r="D67" s="935"/>
      <c r="E67" s="933"/>
      <c r="F67" s="936"/>
      <c r="G67" s="934"/>
      <c r="H67" s="937"/>
      <c r="I67" s="1172"/>
      <c r="J67" s="1016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938"/>
      <c r="AA67">
        <f>SUM(AA65:AA66)</f>
        <v>2</v>
      </c>
      <c r="AB67">
        <v>0</v>
      </c>
    </row>
    <row r="68" spans="1:28" ht="36.75" customHeight="1" thickBot="1" x14ac:dyDescent="0.25">
      <c r="A68" s="839"/>
      <c r="B68" s="947" t="s">
        <v>3</v>
      </c>
      <c r="C68" s="948" t="s">
        <v>4</v>
      </c>
      <c r="D68" s="949" t="s">
        <v>5</v>
      </c>
      <c r="E68" s="950" t="s">
        <v>6</v>
      </c>
      <c r="F68" s="950" t="s">
        <v>7</v>
      </c>
      <c r="G68" s="951" t="s">
        <v>8</v>
      </c>
      <c r="H68" s="951" t="s">
        <v>9</v>
      </c>
      <c r="I68" s="951" t="s">
        <v>10</v>
      </c>
      <c r="J68" s="951" t="s">
        <v>11</v>
      </c>
      <c r="K68" s="952" t="s">
        <v>12</v>
      </c>
      <c r="L68" s="951" t="s">
        <v>31</v>
      </c>
      <c r="M68" s="953" t="s">
        <v>13</v>
      </c>
      <c r="N68" s="954" t="s">
        <v>13</v>
      </c>
      <c r="O68" s="955" t="s">
        <v>13</v>
      </c>
      <c r="P68" s="955" t="s">
        <v>13</v>
      </c>
      <c r="Q68" s="955" t="s">
        <v>13</v>
      </c>
      <c r="R68" s="955" t="s">
        <v>13</v>
      </c>
      <c r="S68" s="955" t="s">
        <v>13</v>
      </c>
      <c r="T68" s="955" t="s">
        <v>13</v>
      </c>
      <c r="U68" s="955" t="s">
        <v>13</v>
      </c>
      <c r="V68" s="955" t="s">
        <v>13</v>
      </c>
      <c r="W68" s="955" t="s">
        <v>13</v>
      </c>
      <c r="X68" s="955" t="s">
        <v>13</v>
      </c>
      <c r="Y68" s="956" t="s">
        <v>13</v>
      </c>
      <c r="Z68" s="957" t="s">
        <v>13</v>
      </c>
    </row>
    <row r="69" spans="1:28" ht="36.75" customHeight="1" thickBot="1" x14ac:dyDescent="0.25">
      <c r="A69" s="824">
        <v>1</v>
      </c>
      <c r="B69" s="852" t="s">
        <v>410</v>
      </c>
      <c r="C69" s="961" t="s">
        <v>406</v>
      </c>
      <c r="D69" s="939"/>
      <c r="E69" s="940"/>
      <c r="F69" s="668"/>
      <c r="G69" s="941"/>
      <c r="H69" s="942"/>
      <c r="I69" s="943" t="s">
        <v>416</v>
      </c>
      <c r="J69" s="704" t="s">
        <v>640</v>
      </c>
      <c r="K69" s="944" t="s">
        <v>202</v>
      </c>
      <c r="L69" s="927"/>
      <c r="M69" s="945"/>
      <c r="N69" s="946">
        <v>10</v>
      </c>
      <c r="O69" s="754">
        <v>10</v>
      </c>
      <c r="P69" s="732">
        <v>9</v>
      </c>
      <c r="Q69" s="732">
        <v>9</v>
      </c>
      <c r="R69" s="732">
        <v>9</v>
      </c>
      <c r="S69" s="732">
        <v>10</v>
      </c>
      <c r="T69" s="732"/>
      <c r="U69" s="732">
        <v>8</v>
      </c>
      <c r="V69" s="732">
        <v>9</v>
      </c>
      <c r="W69" s="732">
        <v>9</v>
      </c>
      <c r="X69" s="732">
        <v>10</v>
      </c>
      <c r="Y69" s="733">
        <v>9</v>
      </c>
      <c r="Z69" s="958">
        <f>AVERAGEIF(N69:Y69,"&gt;0")*10</f>
        <v>92.727272727272734</v>
      </c>
      <c r="AA69" s="1171">
        <v>1</v>
      </c>
    </row>
    <row r="70" spans="1:28" ht="36.75" customHeight="1" thickBot="1" x14ac:dyDescent="0.25">
      <c r="A70" s="722">
        <v>2</v>
      </c>
      <c r="B70" s="589" t="s">
        <v>407</v>
      </c>
      <c r="C70" s="586" t="s">
        <v>398</v>
      </c>
      <c r="D70" s="455" t="s">
        <v>399</v>
      </c>
      <c r="E70" s="280" t="s">
        <v>400</v>
      </c>
      <c r="F70" s="747" t="s">
        <v>401</v>
      </c>
      <c r="G70" s="927"/>
      <c r="H70" s="928"/>
      <c r="I70" s="456">
        <v>9</v>
      </c>
      <c r="J70" s="376" t="s">
        <v>412</v>
      </c>
      <c r="K70" s="457" t="s">
        <v>413</v>
      </c>
      <c r="L70" s="929"/>
      <c r="M70" s="930"/>
      <c r="N70" s="224">
        <v>10</v>
      </c>
      <c r="O70" s="590">
        <v>10</v>
      </c>
      <c r="P70" s="590">
        <v>10</v>
      </c>
      <c r="Q70" s="590">
        <v>9</v>
      </c>
      <c r="R70" s="590">
        <v>8</v>
      </c>
      <c r="S70" s="590">
        <v>10</v>
      </c>
      <c r="T70" s="590"/>
      <c r="U70" s="590">
        <v>8</v>
      </c>
      <c r="V70" s="590">
        <v>8</v>
      </c>
      <c r="W70" s="590">
        <v>9</v>
      </c>
      <c r="X70" s="590">
        <v>10</v>
      </c>
      <c r="Y70" s="750">
        <v>9</v>
      </c>
      <c r="Z70" s="959">
        <f>AVERAGEIF(N70:Y70,"&gt;0")*10</f>
        <v>91.818181818181813</v>
      </c>
      <c r="AA70" s="1171">
        <v>1</v>
      </c>
    </row>
    <row r="71" spans="1:28" ht="36.75" customHeight="1" x14ac:dyDescent="0.2">
      <c r="A71" s="722">
        <v>3</v>
      </c>
      <c r="B71" s="589" t="s">
        <v>408</v>
      </c>
      <c r="C71" s="586" t="s">
        <v>398</v>
      </c>
      <c r="D71" s="455" t="s">
        <v>399</v>
      </c>
      <c r="E71" s="280" t="s">
        <v>400</v>
      </c>
      <c r="F71" s="747" t="s">
        <v>401</v>
      </c>
      <c r="G71" s="927"/>
      <c r="H71" s="928"/>
      <c r="I71" s="456">
        <v>9</v>
      </c>
      <c r="J71" s="376" t="s">
        <v>412</v>
      </c>
      <c r="K71" s="457" t="s">
        <v>413</v>
      </c>
      <c r="L71" s="929"/>
      <c r="M71" s="930"/>
      <c r="N71" s="224">
        <v>9</v>
      </c>
      <c r="O71" s="590">
        <v>9</v>
      </c>
      <c r="P71" s="590">
        <v>10</v>
      </c>
      <c r="Q71" s="590">
        <v>8</v>
      </c>
      <c r="R71" s="590">
        <v>7</v>
      </c>
      <c r="S71" s="590">
        <v>8</v>
      </c>
      <c r="T71" s="590"/>
      <c r="U71" s="590">
        <v>7</v>
      </c>
      <c r="V71" s="590">
        <v>8</v>
      </c>
      <c r="W71" s="590">
        <v>7</v>
      </c>
      <c r="X71" s="590">
        <v>9</v>
      </c>
      <c r="Y71" s="750"/>
      <c r="Z71" s="959">
        <f>AVERAGEIF(N71:Y71,"&gt;0")*10</f>
        <v>82</v>
      </c>
      <c r="AA71" s="1171">
        <v>0</v>
      </c>
    </row>
    <row r="72" spans="1:28" ht="36.75" customHeight="1" thickBot="1" x14ac:dyDescent="0.25">
      <c r="A72" s="722">
        <v>5</v>
      </c>
      <c r="B72" s="1137" t="s">
        <v>641</v>
      </c>
      <c r="C72" s="1150" t="s">
        <v>644</v>
      </c>
      <c r="D72" s="1138"/>
      <c r="E72" s="1139"/>
      <c r="F72" s="1140"/>
      <c r="G72" s="1141"/>
      <c r="H72" s="1142"/>
      <c r="I72" s="1143" t="s">
        <v>645</v>
      </c>
      <c r="J72" s="1144" t="s">
        <v>647</v>
      </c>
      <c r="K72" s="1145" t="s">
        <v>648</v>
      </c>
      <c r="L72" s="1146"/>
      <c r="M72" s="1146"/>
      <c r="N72" s="1147"/>
      <c r="O72" s="1148"/>
      <c r="P72" s="1148"/>
      <c r="Q72" s="1148"/>
      <c r="R72" s="1148"/>
      <c r="S72" s="1148"/>
      <c r="T72" s="1148"/>
      <c r="U72" s="1148"/>
      <c r="V72" s="1148"/>
      <c r="W72" s="1148"/>
      <c r="X72" s="1148"/>
      <c r="Y72" s="1148"/>
      <c r="Z72" s="1149">
        <v>85.666666666666686</v>
      </c>
      <c r="AA72" s="1171">
        <v>2</v>
      </c>
    </row>
    <row r="73" spans="1:28" ht="36.75" customHeight="1" thickBot="1" x14ac:dyDescent="0.25">
      <c r="A73" s="723">
        <v>6</v>
      </c>
      <c r="B73" s="1137" t="s">
        <v>642</v>
      </c>
      <c r="C73" s="1150" t="s">
        <v>643</v>
      </c>
      <c r="D73" s="1138"/>
      <c r="E73" s="1139"/>
      <c r="F73" s="1140"/>
      <c r="G73" s="1141"/>
      <c r="H73" s="1142"/>
      <c r="I73" s="1143" t="s">
        <v>645</v>
      </c>
      <c r="J73" s="1144" t="s">
        <v>647</v>
      </c>
      <c r="K73" s="1145" t="s">
        <v>649</v>
      </c>
      <c r="L73" s="1146"/>
      <c r="M73" s="1146"/>
      <c r="N73" s="1147"/>
      <c r="O73" s="1148"/>
      <c r="P73" s="1148"/>
      <c r="Q73" s="1148"/>
      <c r="R73" s="1148"/>
      <c r="S73" s="1148"/>
      <c r="T73" s="1148"/>
      <c r="U73" s="1148"/>
      <c r="V73" s="1148"/>
      <c r="W73" s="1148"/>
      <c r="X73" s="1148"/>
      <c r="Y73" s="1148"/>
      <c r="Z73" s="1149">
        <v>83.666666666666671</v>
      </c>
      <c r="AA73" s="1171">
        <v>1</v>
      </c>
    </row>
    <row r="74" spans="1:28" ht="36.75" customHeight="1" thickBot="1" x14ac:dyDescent="0.25">
      <c r="A74" s="838"/>
      <c r="B74" s="990" t="s">
        <v>34</v>
      </c>
      <c r="C74" s="991"/>
      <c r="D74" s="992"/>
      <c r="E74" s="993"/>
      <c r="F74" s="994"/>
      <c r="G74" s="995"/>
      <c r="H74" s="996"/>
      <c r="I74" s="1173"/>
      <c r="J74" s="1017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7"/>
      <c r="AA74">
        <f>SUM(AA69:AA73)</f>
        <v>5</v>
      </c>
      <c r="AB74">
        <f>SUM(AA72:AA73)</f>
        <v>3</v>
      </c>
    </row>
    <row r="75" spans="1:28" ht="30" customHeight="1" thickBot="1" x14ac:dyDescent="0.25">
      <c r="A75" s="1402"/>
      <c r="B75" s="1326" t="s">
        <v>3</v>
      </c>
      <c r="C75" s="1323" t="s">
        <v>4</v>
      </c>
      <c r="D75" s="1324" t="s">
        <v>5</v>
      </c>
      <c r="E75" s="1325" t="s">
        <v>6</v>
      </c>
      <c r="F75" s="1325" t="s">
        <v>7</v>
      </c>
      <c r="G75" s="1328" t="s">
        <v>8</v>
      </c>
      <c r="H75" s="1328" t="s">
        <v>9</v>
      </c>
      <c r="I75" s="1328" t="s">
        <v>10</v>
      </c>
      <c r="J75" s="1328" t="s">
        <v>11</v>
      </c>
      <c r="K75" s="1328" t="s">
        <v>12</v>
      </c>
      <c r="L75" s="1328" t="s">
        <v>31</v>
      </c>
      <c r="M75" s="1403" t="s">
        <v>13</v>
      </c>
      <c r="N75" s="1331" t="s">
        <v>13</v>
      </c>
      <c r="O75" s="1330" t="s">
        <v>13</v>
      </c>
      <c r="P75" s="1330" t="s">
        <v>13</v>
      </c>
      <c r="Q75" s="1330" t="s">
        <v>13</v>
      </c>
      <c r="R75" s="1330" t="s">
        <v>13</v>
      </c>
      <c r="S75" s="1330" t="s">
        <v>13</v>
      </c>
      <c r="T75" s="1330" t="s">
        <v>13</v>
      </c>
      <c r="U75" s="1330" t="s">
        <v>13</v>
      </c>
      <c r="V75" s="1330" t="s">
        <v>13</v>
      </c>
      <c r="W75" s="1330" t="s">
        <v>13</v>
      </c>
      <c r="X75" s="1330" t="s">
        <v>13</v>
      </c>
      <c r="Y75" s="1332" t="s">
        <v>13</v>
      </c>
      <c r="Z75" s="1330" t="s">
        <v>13</v>
      </c>
    </row>
    <row r="76" spans="1:28" ht="48" customHeight="1" x14ac:dyDescent="0.2">
      <c r="A76" s="1404">
        <v>1</v>
      </c>
      <c r="B76" s="998" t="s">
        <v>572</v>
      </c>
      <c r="C76" s="999" t="s">
        <v>553</v>
      </c>
      <c r="D76" s="1000" t="s">
        <v>554</v>
      </c>
      <c r="E76" s="1001" t="s">
        <v>555</v>
      </c>
      <c r="F76" s="1002" t="s">
        <v>556</v>
      </c>
      <c r="G76" s="1000"/>
      <c r="H76" s="921"/>
      <c r="I76" s="1003"/>
      <c r="J76" s="921" t="s">
        <v>585</v>
      </c>
      <c r="K76" s="921" t="s">
        <v>137</v>
      </c>
      <c r="L76" s="921"/>
      <c r="M76" s="922"/>
      <c r="N76" s="766">
        <v>9</v>
      </c>
      <c r="O76" s="767"/>
      <c r="P76" s="767"/>
      <c r="Q76" s="767">
        <v>9</v>
      </c>
      <c r="R76" s="767">
        <v>8</v>
      </c>
      <c r="S76" s="767">
        <v>9</v>
      </c>
      <c r="T76" s="767">
        <v>9</v>
      </c>
      <c r="U76" s="767">
        <v>7</v>
      </c>
      <c r="V76" s="767">
        <v>10</v>
      </c>
      <c r="W76" s="767">
        <v>6</v>
      </c>
      <c r="X76" s="767">
        <v>7</v>
      </c>
      <c r="Y76" s="1004">
        <v>9</v>
      </c>
      <c r="Z76" s="1005">
        <f t="shared" ref="Z76:Z83" si="1">AVERAGEIF(N76:Y76,"&gt;0")*10</f>
        <v>83</v>
      </c>
      <c r="AA76" s="1171">
        <v>2</v>
      </c>
    </row>
    <row r="77" spans="1:28" ht="36.75" customHeight="1" thickBot="1" x14ac:dyDescent="0.25">
      <c r="A77" s="1405">
        <v>2</v>
      </c>
      <c r="B77" s="778" t="s">
        <v>563</v>
      </c>
      <c r="C77" s="975" t="s">
        <v>513</v>
      </c>
      <c r="D77" s="976" t="s">
        <v>514</v>
      </c>
      <c r="E77" s="977" t="s">
        <v>515</v>
      </c>
      <c r="F77" s="776" t="s">
        <v>516</v>
      </c>
      <c r="G77" s="978"/>
      <c r="H77" s="978"/>
      <c r="I77" s="777"/>
      <c r="J77" s="979" t="s">
        <v>474</v>
      </c>
      <c r="K77" s="979" t="s">
        <v>475</v>
      </c>
      <c r="L77" s="924"/>
      <c r="M77" s="925"/>
      <c r="N77" s="779">
        <v>10</v>
      </c>
      <c r="O77" s="780"/>
      <c r="P77" s="780"/>
      <c r="Q77" s="780">
        <v>8</v>
      </c>
      <c r="R77" s="780"/>
      <c r="S77" s="780">
        <v>6</v>
      </c>
      <c r="T77" s="780">
        <v>8</v>
      </c>
      <c r="U77" s="780">
        <v>7</v>
      </c>
      <c r="V77" s="780">
        <v>9</v>
      </c>
      <c r="W77" s="780">
        <v>10</v>
      </c>
      <c r="X77" s="780">
        <v>8</v>
      </c>
      <c r="Y77" s="980">
        <v>7</v>
      </c>
      <c r="Z77" s="981">
        <f t="shared" si="1"/>
        <v>81.111111111111114</v>
      </c>
      <c r="AA77" s="1171">
        <v>1</v>
      </c>
    </row>
    <row r="78" spans="1:28" ht="48" x14ac:dyDescent="0.2">
      <c r="A78" s="1406">
        <v>3</v>
      </c>
      <c r="B78" s="778" t="s">
        <v>567</v>
      </c>
      <c r="C78" s="975" t="s">
        <v>533</v>
      </c>
      <c r="D78" s="782" t="s">
        <v>534</v>
      </c>
      <c r="E78" s="977" t="s">
        <v>535</v>
      </c>
      <c r="F78" s="776" t="s">
        <v>536</v>
      </c>
      <c r="G78" s="978"/>
      <c r="H78" s="978"/>
      <c r="I78" s="777"/>
      <c r="J78" s="778" t="s">
        <v>581</v>
      </c>
      <c r="K78" s="781" t="s">
        <v>575</v>
      </c>
      <c r="L78" s="924"/>
      <c r="M78" s="925"/>
      <c r="N78" s="779">
        <v>7</v>
      </c>
      <c r="O78" s="780"/>
      <c r="P78" s="780"/>
      <c r="Q78" s="780">
        <v>9</v>
      </c>
      <c r="R78" s="780"/>
      <c r="S78" s="780">
        <v>7</v>
      </c>
      <c r="T78" s="780">
        <v>9</v>
      </c>
      <c r="U78" s="780">
        <v>8</v>
      </c>
      <c r="V78" s="780">
        <v>9</v>
      </c>
      <c r="W78" s="780">
        <v>9</v>
      </c>
      <c r="X78" s="780">
        <v>7</v>
      </c>
      <c r="Y78" s="980">
        <v>8</v>
      </c>
      <c r="Z78" s="981">
        <f t="shared" si="1"/>
        <v>81.111111111111114</v>
      </c>
      <c r="AA78" s="1171">
        <v>1</v>
      </c>
    </row>
    <row r="79" spans="1:28" ht="36" x14ac:dyDescent="0.2">
      <c r="A79" s="1407">
        <v>4</v>
      </c>
      <c r="B79" s="778" t="s">
        <v>561</v>
      </c>
      <c r="C79" s="975" t="s">
        <v>505</v>
      </c>
      <c r="D79" s="781" t="s">
        <v>506</v>
      </c>
      <c r="E79" s="977" t="s">
        <v>507</v>
      </c>
      <c r="F79" s="776" t="s">
        <v>508</v>
      </c>
      <c r="G79" s="923"/>
      <c r="H79" s="923"/>
      <c r="I79" s="982"/>
      <c r="J79" s="979" t="s">
        <v>574</v>
      </c>
      <c r="K79" s="778" t="s">
        <v>575</v>
      </c>
      <c r="L79" s="923"/>
      <c r="M79" s="983"/>
      <c r="N79" s="769">
        <v>8</v>
      </c>
      <c r="O79" s="770"/>
      <c r="P79" s="780">
        <v>8</v>
      </c>
      <c r="Q79" s="780">
        <v>8</v>
      </c>
      <c r="R79" s="780">
        <v>8</v>
      </c>
      <c r="S79" s="780">
        <v>9</v>
      </c>
      <c r="T79" s="780">
        <v>9</v>
      </c>
      <c r="U79" s="780">
        <v>8</v>
      </c>
      <c r="V79" s="780">
        <v>8</v>
      </c>
      <c r="W79" s="780">
        <v>9</v>
      </c>
      <c r="X79" s="780">
        <v>7</v>
      </c>
      <c r="Y79" s="980">
        <v>7</v>
      </c>
      <c r="Z79" s="981">
        <f t="shared" si="1"/>
        <v>80.909090909090921</v>
      </c>
      <c r="AA79" s="1171">
        <v>1</v>
      </c>
    </row>
    <row r="80" spans="1:28" ht="33" customHeight="1" x14ac:dyDescent="0.2">
      <c r="A80" s="1407">
        <v>5</v>
      </c>
      <c r="B80" s="778" t="s">
        <v>570</v>
      </c>
      <c r="C80" s="984" t="s">
        <v>545</v>
      </c>
      <c r="D80" s="778" t="s">
        <v>546</v>
      </c>
      <c r="E80" s="977" t="s">
        <v>547</v>
      </c>
      <c r="F80" s="776" t="s">
        <v>548</v>
      </c>
      <c r="G80" s="985"/>
      <c r="H80" s="924"/>
      <c r="I80" s="982"/>
      <c r="J80" s="778" t="s">
        <v>123</v>
      </c>
      <c r="K80" s="778" t="s">
        <v>584</v>
      </c>
      <c r="L80" s="924"/>
      <c r="M80" s="925"/>
      <c r="N80" s="779">
        <v>8</v>
      </c>
      <c r="O80" s="780"/>
      <c r="P80" s="780"/>
      <c r="Q80" s="780">
        <v>9</v>
      </c>
      <c r="R80" s="780"/>
      <c r="S80" s="780">
        <v>7</v>
      </c>
      <c r="T80" s="780">
        <v>8</v>
      </c>
      <c r="U80" s="780">
        <v>8</v>
      </c>
      <c r="V80" s="780">
        <v>10</v>
      </c>
      <c r="W80" s="780">
        <v>7</v>
      </c>
      <c r="X80" s="780">
        <v>8</v>
      </c>
      <c r="Y80" s="980">
        <v>7</v>
      </c>
      <c r="Z80" s="981">
        <f t="shared" si="1"/>
        <v>80</v>
      </c>
      <c r="AA80" s="1171">
        <v>2</v>
      </c>
    </row>
    <row r="81" spans="1:28" ht="24" x14ac:dyDescent="0.2">
      <c r="A81" s="1407">
        <v>6</v>
      </c>
      <c r="B81" s="778" t="s">
        <v>564</v>
      </c>
      <c r="C81" s="975" t="s">
        <v>517</v>
      </c>
      <c r="D81" s="918" t="s">
        <v>518</v>
      </c>
      <c r="E81" s="977" t="s">
        <v>519</v>
      </c>
      <c r="F81" s="776" t="s">
        <v>520</v>
      </c>
      <c r="G81" s="985"/>
      <c r="H81" s="924"/>
      <c r="I81" s="784"/>
      <c r="J81" s="778" t="s">
        <v>474</v>
      </c>
      <c r="K81" s="986" t="s">
        <v>475</v>
      </c>
      <c r="L81" s="924"/>
      <c r="M81" s="925"/>
      <c r="N81" s="779">
        <v>8</v>
      </c>
      <c r="O81" s="780"/>
      <c r="P81" s="780"/>
      <c r="Q81" s="780">
        <v>8</v>
      </c>
      <c r="R81" s="780">
        <v>9</v>
      </c>
      <c r="S81" s="780">
        <v>6</v>
      </c>
      <c r="T81" s="780">
        <v>8</v>
      </c>
      <c r="U81" s="780">
        <v>8</v>
      </c>
      <c r="V81" s="780">
        <v>8</v>
      </c>
      <c r="W81" s="780">
        <v>8</v>
      </c>
      <c r="X81" s="780">
        <v>7</v>
      </c>
      <c r="Y81" s="980">
        <v>8</v>
      </c>
      <c r="Z81" s="981">
        <f t="shared" si="1"/>
        <v>78</v>
      </c>
      <c r="AA81" s="1171">
        <v>1</v>
      </c>
    </row>
    <row r="82" spans="1:28" ht="38.25" customHeight="1" x14ac:dyDescent="0.2">
      <c r="A82" s="1407">
        <v>7</v>
      </c>
      <c r="B82" s="778" t="s">
        <v>565</v>
      </c>
      <c r="C82" s="984" t="s">
        <v>521</v>
      </c>
      <c r="D82" s="987" t="s">
        <v>522</v>
      </c>
      <c r="E82" s="783" t="s">
        <v>523</v>
      </c>
      <c r="F82" s="776" t="s">
        <v>524</v>
      </c>
      <c r="G82" s="978"/>
      <c r="H82" s="978"/>
      <c r="I82" s="784"/>
      <c r="J82" s="988" t="s">
        <v>578</v>
      </c>
      <c r="K82" s="988"/>
      <c r="L82" s="924"/>
      <c r="M82" s="925"/>
      <c r="N82" s="779">
        <v>9</v>
      </c>
      <c r="O82" s="780"/>
      <c r="P82" s="780"/>
      <c r="Q82" s="780">
        <v>9</v>
      </c>
      <c r="R82" s="780">
        <v>8</v>
      </c>
      <c r="S82" s="780">
        <v>5</v>
      </c>
      <c r="T82" s="780">
        <v>8</v>
      </c>
      <c r="U82" s="780">
        <v>8</v>
      </c>
      <c r="V82" s="780">
        <v>7</v>
      </c>
      <c r="W82" s="780">
        <v>7</v>
      </c>
      <c r="X82" s="780">
        <v>8</v>
      </c>
      <c r="Y82" s="980">
        <v>7</v>
      </c>
      <c r="Z82" s="981">
        <f t="shared" si="1"/>
        <v>76</v>
      </c>
      <c r="AA82" s="1171">
        <v>2</v>
      </c>
    </row>
    <row r="83" spans="1:28" ht="32.25" customHeight="1" x14ac:dyDescent="0.2">
      <c r="A83" s="1407">
        <v>8</v>
      </c>
      <c r="B83" s="778" t="s">
        <v>566</v>
      </c>
      <c r="C83" s="975" t="s">
        <v>529</v>
      </c>
      <c r="D83" s="781" t="s">
        <v>530</v>
      </c>
      <c r="E83" s="989" t="s">
        <v>531</v>
      </c>
      <c r="F83" s="776" t="s">
        <v>532</v>
      </c>
      <c r="G83" s="985"/>
      <c r="H83" s="924"/>
      <c r="I83" s="774"/>
      <c r="J83" s="775" t="s">
        <v>579</v>
      </c>
      <c r="K83" s="781" t="s">
        <v>580</v>
      </c>
      <c r="L83" s="924"/>
      <c r="M83" s="925"/>
      <c r="N83" s="779">
        <v>8</v>
      </c>
      <c r="O83" s="780"/>
      <c r="P83" s="780"/>
      <c r="Q83" s="780">
        <v>6</v>
      </c>
      <c r="R83" s="780"/>
      <c r="S83" s="780">
        <v>6</v>
      </c>
      <c r="T83" s="780">
        <v>6</v>
      </c>
      <c r="U83" s="780">
        <v>8</v>
      </c>
      <c r="V83" s="780">
        <v>10</v>
      </c>
      <c r="W83" s="780">
        <v>10</v>
      </c>
      <c r="X83" s="780">
        <v>7</v>
      </c>
      <c r="Y83" s="980">
        <v>7</v>
      </c>
      <c r="Z83" s="981">
        <f t="shared" si="1"/>
        <v>75.555555555555557</v>
      </c>
      <c r="AA83" s="1171">
        <v>1</v>
      </c>
    </row>
    <row r="84" spans="1:28" ht="33.75" customHeight="1" x14ac:dyDescent="0.2">
      <c r="A84" s="1407">
        <v>10</v>
      </c>
      <c r="B84" s="1226" t="s">
        <v>682</v>
      </c>
      <c r="C84" s="1227" t="s">
        <v>684</v>
      </c>
      <c r="D84" s="1228"/>
      <c r="E84" s="1229"/>
      <c r="F84" s="1230"/>
      <c r="G84" s="1231"/>
      <c r="H84" s="1232"/>
      <c r="I84" s="1233" t="s">
        <v>622</v>
      </c>
      <c r="J84" s="1234" t="s">
        <v>686</v>
      </c>
      <c r="K84" s="1226" t="s">
        <v>687</v>
      </c>
      <c r="L84" s="1232"/>
      <c r="M84" s="1235"/>
      <c r="N84" s="1236"/>
      <c r="O84" s="1237"/>
      <c r="P84" s="1237"/>
      <c r="Q84" s="1237"/>
      <c r="R84" s="1237"/>
      <c r="S84" s="1237"/>
      <c r="T84" s="1237"/>
      <c r="U84" s="1237"/>
      <c r="V84" s="1237"/>
      <c r="W84" s="1237"/>
      <c r="X84" s="1237"/>
      <c r="Y84" s="1238"/>
      <c r="Z84" s="1239">
        <v>84.666666666666671</v>
      </c>
      <c r="AA84" s="1171">
        <v>1</v>
      </c>
    </row>
    <row r="85" spans="1:28" ht="33.75" customHeight="1" thickBot="1" x14ac:dyDescent="0.25">
      <c r="A85" s="1408">
        <v>11</v>
      </c>
      <c r="B85" s="1409" t="s">
        <v>683</v>
      </c>
      <c r="C85" s="1410" t="s">
        <v>685</v>
      </c>
      <c r="D85" s="1411"/>
      <c r="E85" s="1412"/>
      <c r="F85" s="1388"/>
      <c r="G85" s="1413"/>
      <c r="H85" s="1414"/>
      <c r="I85" s="1415" t="s">
        <v>689</v>
      </c>
      <c r="J85" s="1416" t="s">
        <v>637</v>
      </c>
      <c r="K85" s="1409" t="s">
        <v>688</v>
      </c>
      <c r="L85" s="1414"/>
      <c r="M85" s="1417"/>
      <c r="N85" s="1418"/>
      <c r="O85" s="1389"/>
      <c r="P85" s="1389"/>
      <c r="Q85" s="1389"/>
      <c r="R85" s="1389"/>
      <c r="S85" s="1389"/>
      <c r="T85" s="1389"/>
      <c r="U85" s="1389"/>
      <c r="V85" s="1389"/>
      <c r="W85" s="1389"/>
      <c r="X85" s="1389"/>
      <c r="Y85" s="1419"/>
      <c r="Z85" s="1420">
        <v>69.666666666666657</v>
      </c>
      <c r="AA85" s="1171">
        <v>1</v>
      </c>
    </row>
    <row r="86" spans="1:28" ht="33.75" customHeight="1" x14ac:dyDescent="0.2">
      <c r="B86" s="1205"/>
      <c r="C86" s="1206"/>
      <c r="D86" s="1207"/>
      <c r="E86" s="1208"/>
      <c r="F86" s="1063"/>
      <c r="G86" s="1209"/>
      <c r="H86" s="1210"/>
      <c r="I86" s="1211"/>
      <c r="J86" s="1212"/>
      <c r="K86" s="1205"/>
      <c r="L86" s="1210"/>
      <c r="M86" s="1210"/>
      <c r="N86" s="1213"/>
      <c r="O86" s="1167"/>
      <c r="P86" s="1167"/>
      <c r="Q86" s="1167"/>
      <c r="R86" s="1167"/>
      <c r="S86" s="1167"/>
      <c r="T86" s="1167"/>
      <c r="U86" s="1167"/>
      <c r="V86" s="1167"/>
      <c r="W86" s="1167"/>
      <c r="X86" s="1167"/>
      <c r="Y86" s="1167"/>
      <c r="Z86" s="1214"/>
      <c r="AA86">
        <f>SUM(AA76:AA85)</f>
        <v>13</v>
      </c>
      <c r="AB86">
        <f>SUM(AA84:AA85)</f>
        <v>2</v>
      </c>
    </row>
    <row r="87" spans="1:28" ht="33.75" customHeight="1" thickBot="1" x14ac:dyDescent="0.25">
      <c r="B87" s="1249" t="s">
        <v>718</v>
      </c>
      <c r="C87" s="1206"/>
      <c r="D87" s="1207"/>
      <c r="E87" s="1208"/>
      <c r="F87" s="1063"/>
      <c r="G87" s="1209"/>
      <c r="H87" s="1210"/>
      <c r="I87" s="1211"/>
      <c r="J87" s="1212"/>
      <c r="K87" s="1205"/>
      <c r="L87" s="1210"/>
      <c r="M87" s="1210"/>
      <c r="N87" s="1213"/>
      <c r="O87" s="1167"/>
      <c r="P87" s="1167"/>
      <c r="Q87" s="1167"/>
      <c r="R87" s="1167"/>
      <c r="S87" s="1167"/>
      <c r="T87" s="1167"/>
      <c r="U87" s="1167"/>
      <c r="V87" s="1167"/>
      <c r="W87" s="1167"/>
      <c r="X87" s="1167"/>
      <c r="Y87" s="1167"/>
      <c r="Z87" s="1214"/>
    </row>
    <row r="88" spans="1:28" ht="27.75" customHeight="1" thickBot="1" x14ac:dyDescent="0.25">
      <c r="A88" s="832"/>
      <c r="B88" s="1018" t="s">
        <v>21</v>
      </c>
      <c r="C88" s="834"/>
      <c r="D88" s="835"/>
      <c r="E88" s="834"/>
      <c r="F88" s="836"/>
      <c r="G88" s="834"/>
      <c r="H88" s="834"/>
      <c r="I88" s="836"/>
      <c r="J88" s="101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  <c r="Y88" s="834"/>
      <c r="Z88" s="837"/>
    </row>
    <row r="89" spans="1:28" ht="30.75" thickBot="1" x14ac:dyDescent="0.25">
      <c r="A89" s="1020"/>
      <c r="B89" s="1021" t="s">
        <v>3</v>
      </c>
      <c r="C89" s="1022" t="s">
        <v>4</v>
      </c>
      <c r="D89" s="949" t="s">
        <v>5</v>
      </c>
      <c r="E89" s="950" t="s">
        <v>6</v>
      </c>
      <c r="F89" s="1021" t="s">
        <v>7</v>
      </c>
      <c r="G89" s="1023" t="s">
        <v>8</v>
      </c>
      <c r="H89" s="1023" t="s">
        <v>9</v>
      </c>
      <c r="I89" s="951" t="s">
        <v>10</v>
      </c>
      <c r="J89" s="951" t="s">
        <v>11</v>
      </c>
      <c r="K89" s="951" t="s">
        <v>12</v>
      </c>
      <c r="L89" s="1024" t="s">
        <v>31</v>
      </c>
      <c r="M89" s="955" t="s">
        <v>13</v>
      </c>
      <c r="N89" s="954" t="s">
        <v>13</v>
      </c>
      <c r="O89" s="955" t="s">
        <v>13</v>
      </c>
      <c r="P89" s="955" t="s">
        <v>13</v>
      </c>
      <c r="Q89" s="955" t="s">
        <v>13</v>
      </c>
      <c r="R89" s="955" t="s">
        <v>13</v>
      </c>
      <c r="S89" s="955" t="s">
        <v>13</v>
      </c>
      <c r="T89" s="955" t="s">
        <v>13</v>
      </c>
      <c r="U89" s="955" t="s">
        <v>13</v>
      </c>
      <c r="V89" s="955" t="s">
        <v>13</v>
      </c>
      <c r="W89" s="955" t="s">
        <v>13</v>
      </c>
      <c r="X89" s="955" t="s">
        <v>13</v>
      </c>
      <c r="Y89" s="956" t="s">
        <v>13</v>
      </c>
      <c r="Z89" s="957" t="s">
        <v>13</v>
      </c>
    </row>
    <row r="90" spans="1:28" ht="50.25" customHeight="1" thickBot="1" x14ac:dyDescent="0.25">
      <c r="A90" s="1025">
        <v>1</v>
      </c>
      <c r="B90" s="1026" t="s">
        <v>603</v>
      </c>
      <c r="C90" s="1027" t="s">
        <v>587</v>
      </c>
      <c r="D90" s="1028" t="s">
        <v>588</v>
      </c>
      <c r="E90" s="1029" t="s">
        <v>589</v>
      </c>
      <c r="F90" s="1030" t="s">
        <v>590</v>
      </c>
      <c r="G90" s="1031"/>
      <c r="H90" s="1031"/>
      <c r="I90" s="1178"/>
      <c r="J90" s="1026" t="s">
        <v>503</v>
      </c>
      <c r="K90" s="1033" t="s">
        <v>504</v>
      </c>
      <c r="L90" s="1031"/>
      <c r="M90" s="1034"/>
      <c r="N90" s="1035">
        <v>6</v>
      </c>
      <c r="O90" s="1036">
        <v>7</v>
      </c>
      <c r="P90" s="1037">
        <v>6</v>
      </c>
      <c r="Q90" s="1037">
        <v>6</v>
      </c>
      <c r="R90" s="1037">
        <v>6</v>
      </c>
      <c r="S90" s="1037">
        <v>7</v>
      </c>
      <c r="T90" s="1037">
        <v>6</v>
      </c>
      <c r="U90" s="1037">
        <v>8</v>
      </c>
      <c r="V90" s="1037">
        <v>7</v>
      </c>
      <c r="W90" s="1037">
        <v>10</v>
      </c>
      <c r="X90" s="1037">
        <v>10</v>
      </c>
      <c r="Y90" s="1037">
        <v>8</v>
      </c>
      <c r="Z90" s="1038">
        <f>AVERAGEIF(N90:Y90,"&gt;0")*10</f>
        <v>72.5</v>
      </c>
      <c r="AA90" s="1119">
        <v>1</v>
      </c>
    </row>
    <row r="91" spans="1:28" ht="36" customHeight="1" thickBot="1" x14ac:dyDescent="0.25">
      <c r="A91" s="1039">
        <v>2</v>
      </c>
      <c r="B91" s="778" t="s">
        <v>605</v>
      </c>
      <c r="C91" s="984" t="s">
        <v>595</v>
      </c>
      <c r="D91" s="781" t="s">
        <v>596</v>
      </c>
      <c r="E91" s="977" t="s">
        <v>597</v>
      </c>
      <c r="F91" s="776" t="s">
        <v>598</v>
      </c>
      <c r="G91" s="770"/>
      <c r="H91" s="770"/>
      <c r="I91" s="777"/>
      <c r="J91" s="778" t="s">
        <v>610</v>
      </c>
      <c r="K91" s="778" t="s">
        <v>466</v>
      </c>
      <c r="L91" s="770"/>
      <c r="M91" s="771"/>
      <c r="N91" s="1010">
        <v>8</v>
      </c>
      <c r="O91" s="1011">
        <v>7</v>
      </c>
      <c r="P91" s="1012">
        <v>5</v>
      </c>
      <c r="Q91" s="1012">
        <v>7</v>
      </c>
      <c r="R91" s="1012">
        <v>5</v>
      </c>
      <c r="S91" s="1012">
        <v>6</v>
      </c>
      <c r="T91" s="1012">
        <v>7</v>
      </c>
      <c r="U91" s="1012">
        <v>9</v>
      </c>
      <c r="V91" s="1012">
        <v>5</v>
      </c>
      <c r="W91" s="1012">
        <v>9</v>
      </c>
      <c r="X91" s="1012">
        <v>9</v>
      </c>
      <c r="Y91" s="1012">
        <v>7</v>
      </c>
      <c r="Z91" s="1040">
        <f>AVERAGEIF(N91:Y91,"&gt;0")*10</f>
        <v>70</v>
      </c>
      <c r="AA91" s="1119">
        <v>2</v>
      </c>
    </row>
    <row r="92" spans="1:28" ht="34.5" thickBot="1" x14ac:dyDescent="0.25">
      <c r="A92" s="1039">
        <v>3</v>
      </c>
      <c r="B92" s="778" t="s">
        <v>607</v>
      </c>
      <c r="C92" s="984" t="s">
        <v>549</v>
      </c>
      <c r="D92" s="918" t="s">
        <v>550</v>
      </c>
      <c r="E92" s="977" t="s">
        <v>551</v>
      </c>
      <c r="F92" s="776" t="s">
        <v>552</v>
      </c>
      <c r="G92" s="985"/>
      <c r="H92" s="924"/>
      <c r="I92" s="774"/>
      <c r="J92" s="986" t="s">
        <v>132</v>
      </c>
      <c r="K92" s="986" t="s">
        <v>144</v>
      </c>
      <c r="L92" s="924"/>
      <c r="M92" s="925"/>
      <c r="N92" s="766">
        <v>6</v>
      </c>
      <c r="O92" s="767">
        <v>7</v>
      </c>
      <c r="P92" s="767">
        <v>7</v>
      </c>
      <c r="Q92" s="767">
        <v>6</v>
      </c>
      <c r="R92" s="767">
        <v>5</v>
      </c>
      <c r="S92" s="767">
        <v>6</v>
      </c>
      <c r="T92" s="767">
        <v>6</v>
      </c>
      <c r="U92" s="767">
        <v>9</v>
      </c>
      <c r="V92" s="767">
        <v>7</v>
      </c>
      <c r="W92" s="767">
        <v>8</v>
      </c>
      <c r="X92" s="767"/>
      <c r="Y92" s="767">
        <v>6</v>
      </c>
      <c r="Z92" s="1040">
        <f>AVERAGEIF(N92:Y92,"&gt;0")*10</f>
        <v>66.363636363636374</v>
      </c>
      <c r="AA92" s="1104">
        <v>2</v>
      </c>
    </row>
    <row r="93" spans="1:28" ht="33" customHeight="1" thickBot="1" x14ac:dyDescent="0.25">
      <c r="A93" s="1039">
        <v>5</v>
      </c>
      <c r="B93" s="1193" t="s">
        <v>652</v>
      </c>
      <c r="C93" s="1204" t="s">
        <v>655</v>
      </c>
      <c r="D93" s="1194"/>
      <c r="E93" s="1195"/>
      <c r="F93" s="1196"/>
      <c r="G93" s="1197"/>
      <c r="H93" s="1198"/>
      <c r="I93" s="1199">
        <v>11</v>
      </c>
      <c r="J93" s="1193" t="s">
        <v>658</v>
      </c>
      <c r="K93" s="1193" t="s">
        <v>646</v>
      </c>
      <c r="L93" s="1198"/>
      <c r="M93" s="1200"/>
      <c r="N93" s="1201"/>
      <c r="O93" s="1202"/>
      <c r="P93" s="1202"/>
      <c r="Q93" s="1202"/>
      <c r="R93" s="1202"/>
      <c r="S93" s="1202"/>
      <c r="T93" s="1202"/>
      <c r="U93" s="1202"/>
      <c r="V93" s="1202"/>
      <c r="W93" s="1202"/>
      <c r="X93" s="1202"/>
      <c r="Y93" s="1202"/>
      <c r="Z93" s="1203">
        <v>97.999999999999986</v>
      </c>
      <c r="AA93">
        <v>1</v>
      </c>
    </row>
    <row r="94" spans="1:28" ht="33" customHeight="1" thickBot="1" x14ac:dyDescent="0.25">
      <c r="A94" s="1039">
        <v>6</v>
      </c>
      <c r="B94" s="1193" t="s">
        <v>653</v>
      </c>
      <c r="C94" s="1204" t="s">
        <v>656</v>
      </c>
      <c r="D94" s="1194"/>
      <c r="E94" s="1195"/>
      <c r="F94" s="1196"/>
      <c r="G94" s="1197"/>
      <c r="H94" s="1198"/>
      <c r="I94" s="1199">
        <v>12</v>
      </c>
      <c r="J94" s="1193" t="s">
        <v>659</v>
      </c>
      <c r="K94" s="1193" t="s">
        <v>660</v>
      </c>
      <c r="L94" s="1198"/>
      <c r="M94" s="1200"/>
      <c r="N94" s="1201"/>
      <c r="O94" s="1202"/>
      <c r="P94" s="1202"/>
      <c r="Q94" s="1202"/>
      <c r="R94" s="1202"/>
      <c r="S94" s="1202"/>
      <c r="T94" s="1202"/>
      <c r="U94" s="1202"/>
      <c r="V94" s="1202"/>
      <c r="W94" s="1202"/>
      <c r="X94" s="1202"/>
      <c r="Y94" s="1202"/>
      <c r="Z94" s="1203">
        <v>89.666666666666671</v>
      </c>
      <c r="AA94">
        <v>1</v>
      </c>
    </row>
    <row r="95" spans="1:28" ht="33" customHeight="1" thickBot="1" x14ac:dyDescent="0.25">
      <c r="A95" s="1039">
        <v>7</v>
      </c>
      <c r="B95" s="1193" t="s">
        <v>654</v>
      </c>
      <c r="C95" s="1204" t="s">
        <v>657</v>
      </c>
      <c r="D95" s="1194"/>
      <c r="E95" s="1195"/>
      <c r="F95" s="1196"/>
      <c r="G95" s="1197"/>
      <c r="H95" s="1198"/>
      <c r="I95" s="1199">
        <v>10</v>
      </c>
      <c r="J95" s="1193" t="s">
        <v>661</v>
      </c>
      <c r="K95" s="1193" t="s">
        <v>662</v>
      </c>
      <c r="L95" s="1198"/>
      <c r="M95" s="1200"/>
      <c r="N95" s="1201"/>
      <c r="O95" s="1202"/>
      <c r="P95" s="1202"/>
      <c r="Q95" s="1202"/>
      <c r="R95" s="1202"/>
      <c r="S95" s="1202"/>
      <c r="T95" s="1202"/>
      <c r="U95" s="1202"/>
      <c r="V95" s="1202"/>
      <c r="W95" s="1202"/>
      <c r="X95" s="1202"/>
      <c r="Y95" s="1202"/>
      <c r="Z95" s="1203">
        <v>88.333333333333343</v>
      </c>
      <c r="AA95">
        <v>1</v>
      </c>
    </row>
    <row r="96" spans="1:28" ht="13.5" thickBot="1" x14ac:dyDescent="0.25">
      <c r="AA96">
        <f>SUM(AA90:AA95)</f>
        <v>8</v>
      </c>
      <c r="AB96">
        <f>SUM(AA93:AA95)</f>
        <v>3</v>
      </c>
    </row>
    <row r="97" spans="1:28" ht="18.75" thickBot="1" x14ac:dyDescent="0.25">
      <c r="A97" s="1363"/>
      <c r="B97" s="1364" t="s">
        <v>639</v>
      </c>
      <c r="C97" s="1365"/>
      <c r="D97" s="1366"/>
      <c r="E97" s="1367"/>
      <c r="F97" s="1368"/>
      <c r="G97" s="1365"/>
      <c r="H97" s="1369"/>
      <c r="I97" s="1370"/>
      <c r="J97" s="1371"/>
      <c r="K97" s="1369"/>
      <c r="L97" s="1369"/>
      <c r="M97" s="1369"/>
      <c r="N97" s="1369"/>
      <c r="O97" s="1369"/>
      <c r="P97" s="1369"/>
      <c r="Q97" s="1369"/>
      <c r="R97" s="1369"/>
      <c r="S97" s="1369"/>
      <c r="T97" s="1369"/>
      <c r="U97" s="1369"/>
      <c r="V97" s="1369"/>
      <c r="W97" s="1369"/>
      <c r="X97" s="1369"/>
      <c r="Y97" s="1369"/>
      <c r="Z97" s="1372"/>
    </row>
    <row r="98" spans="1:28" ht="32.25" thickBot="1" x14ac:dyDescent="0.25">
      <c r="A98" s="1350"/>
      <c r="B98" s="1351" t="s">
        <v>3</v>
      </c>
      <c r="C98" s="1352" t="s">
        <v>4</v>
      </c>
      <c r="D98" s="1353" t="s">
        <v>5</v>
      </c>
      <c r="E98" s="1354" t="s">
        <v>6</v>
      </c>
      <c r="F98" s="1354" t="s">
        <v>7</v>
      </c>
      <c r="G98" s="1355" t="s">
        <v>8</v>
      </c>
      <c r="H98" s="1355" t="s">
        <v>9</v>
      </c>
      <c r="I98" s="1356" t="s">
        <v>10</v>
      </c>
      <c r="J98" s="1357" t="s">
        <v>11</v>
      </c>
      <c r="K98" s="1358" t="s">
        <v>12</v>
      </c>
      <c r="L98" s="1359" t="s">
        <v>31</v>
      </c>
      <c r="M98" s="1360" t="s">
        <v>13</v>
      </c>
      <c r="N98" s="1358" t="s">
        <v>13</v>
      </c>
      <c r="O98" s="1357" t="s">
        <v>13</v>
      </c>
      <c r="P98" s="1357" t="s">
        <v>13</v>
      </c>
      <c r="Q98" s="1357" t="s">
        <v>13</v>
      </c>
      <c r="R98" s="1357" t="s">
        <v>13</v>
      </c>
      <c r="S98" s="1357" t="s">
        <v>13</v>
      </c>
      <c r="T98" s="1357" t="s">
        <v>13</v>
      </c>
      <c r="U98" s="1357" t="s">
        <v>13</v>
      </c>
      <c r="V98" s="1357" t="s">
        <v>13</v>
      </c>
      <c r="W98" s="1357" t="s">
        <v>13</v>
      </c>
      <c r="X98" s="1357" t="s">
        <v>13</v>
      </c>
      <c r="Y98" s="1361" t="s">
        <v>13</v>
      </c>
      <c r="Z98" s="1362" t="s">
        <v>13</v>
      </c>
    </row>
    <row r="99" spans="1:28" ht="48.75" customHeight="1" thickBot="1" x14ac:dyDescent="0.25">
      <c r="A99" s="1265">
        <v>1</v>
      </c>
      <c r="B99" s="1267" t="s">
        <v>454</v>
      </c>
      <c r="C99" s="1268" t="s">
        <v>421</v>
      </c>
      <c r="D99" s="1269" t="s">
        <v>422</v>
      </c>
      <c r="E99" s="1270" t="s">
        <v>423</v>
      </c>
      <c r="F99" s="1271" t="s">
        <v>424</v>
      </c>
      <c r="G99" s="1272"/>
      <c r="H99" s="1272"/>
      <c r="I99" s="1273" t="s">
        <v>119</v>
      </c>
      <c r="J99" s="1274" t="s">
        <v>467</v>
      </c>
      <c r="K99" s="1275" t="s">
        <v>468</v>
      </c>
      <c r="L99" s="1276"/>
      <c r="M99" s="1277"/>
      <c r="N99" s="1278">
        <v>10</v>
      </c>
      <c r="O99" s="1279">
        <v>10</v>
      </c>
      <c r="P99" s="1280">
        <v>10</v>
      </c>
      <c r="Q99" s="1280">
        <v>10</v>
      </c>
      <c r="R99" s="1280">
        <v>9</v>
      </c>
      <c r="S99" s="1280">
        <v>10</v>
      </c>
      <c r="T99" s="1280">
        <v>9</v>
      </c>
      <c r="U99" s="1280">
        <v>10</v>
      </c>
      <c r="V99" s="1280">
        <v>9</v>
      </c>
      <c r="W99" s="1280">
        <v>8</v>
      </c>
      <c r="X99" s="1280"/>
      <c r="Y99" s="1280">
        <v>10</v>
      </c>
      <c r="Z99" s="1281">
        <f t="shared" ref="Z99:Z105" si="2">AVERAGEIF(N99:Y99,"&gt;0")*10</f>
        <v>95.454545454545453</v>
      </c>
      <c r="AA99" s="1124">
        <v>2</v>
      </c>
    </row>
    <row r="100" spans="1:28" ht="39" thickBot="1" x14ac:dyDescent="0.25">
      <c r="A100" s="1266">
        <v>2</v>
      </c>
      <c r="B100" s="1282" t="s">
        <v>460</v>
      </c>
      <c r="C100" s="962" t="s">
        <v>445</v>
      </c>
      <c r="D100" s="361" t="s">
        <v>446</v>
      </c>
      <c r="E100" s="360" t="s">
        <v>447</v>
      </c>
      <c r="F100" s="747" t="s">
        <v>448</v>
      </c>
      <c r="G100" s="820"/>
      <c r="H100" s="820"/>
      <c r="I100" s="464"/>
      <c r="J100" s="362" t="s">
        <v>132</v>
      </c>
      <c r="K100" s="369" t="s">
        <v>144</v>
      </c>
      <c r="L100" s="931"/>
      <c r="M100" s="738"/>
      <c r="N100" s="860">
        <v>10</v>
      </c>
      <c r="O100" s="861">
        <v>7</v>
      </c>
      <c r="P100" s="862">
        <v>7</v>
      </c>
      <c r="Q100" s="862">
        <v>9</v>
      </c>
      <c r="R100" s="862"/>
      <c r="S100" s="862">
        <v>7</v>
      </c>
      <c r="T100" s="862">
        <v>9</v>
      </c>
      <c r="U100" s="862">
        <v>9</v>
      </c>
      <c r="V100" s="862">
        <v>8</v>
      </c>
      <c r="W100" s="862">
        <v>10</v>
      </c>
      <c r="X100" s="862"/>
      <c r="Y100" s="862">
        <v>7</v>
      </c>
      <c r="Z100" s="1283">
        <f t="shared" si="2"/>
        <v>83</v>
      </c>
      <c r="AA100" s="1124">
        <v>1</v>
      </c>
    </row>
    <row r="101" spans="1:28" ht="77.25" thickBot="1" x14ac:dyDescent="0.25">
      <c r="A101" s="1265">
        <v>3</v>
      </c>
      <c r="B101" s="1282" t="s">
        <v>456</v>
      </c>
      <c r="C101" s="963" t="s">
        <v>429</v>
      </c>
      <c r="D101" s="361" t="s">
        <v>430</v>
      </c>
      <c r="E101" s="273" t="s">
        <v>431</v>
      </c>
      <c r="F101" s="747" t="s">
        <v>432</v>
      </c>
      <c r="G101" s="820"/>
      <c r="H101" s="820"/>
      <c r="I101" s="464"/>
      <c r="J101" s="696" t="s">
        <v>471</v>
      </c>
      <c r="K101" s="964" t="s">
        <v>472</v>
      </c>
      <c r="L101" s="931"/>
      <c r="M101" s="738"/>
      <c r="N101" s="860">
        <v>8</v>
      </c>
      <c r="O101" s="861">
        <v>9</v>
      </c>
      <c r="P101" s="862">
        <v>8</v>
      </c>
      <c r="Q101" s="862">
        <v>8</v>
      </c>
      <c r="R101" s="862">
        <v>6</v>
      </c>
      <c r="S101" s="862">
        <v>9</v>
      </c>
      <c r="T101" s="862">
        <v>6</v>
      </c>
      <c r="U101" s="862">
        <v>8</v>
      </c>
      <c r="V101" s="862">
        <v>9</v>
      </c>
      <c r="W101" s="862">
        <v>8</v>
      </c>
      <c r="X101" s="862"/>
      <c r="Y101" s="862">
        <v>7</v>
      </c>
      <c r="Z101" s="1283">
        <f t="shared" si="2"/>
        <v>78.181818181818187</v>
      </c>
      <c r="AA101" s="1124">
        <v>2</v>
      </c>
    </row>
    <row r="102" spans="1:28" ht="39" thickBot="1" x14ac:dyDescent="0.25">
      <c r="A102" s="1266">
        <v>4</v>
      </c>
      <c r="B102" s="1282" t="s">
        <v>458</v>
      </c>
      <c r="C102" s="962" t="s">
        <v>437</v>
      </c>
      <c r="D102" s="279" t="s">
        <v>438</v>
      </c>
      <c r="E102" s="273" t="s">
        <v>439</v>
      </c>
      <c r="F102" s="747" t="s">
        <v>440</v>
      </c>
      <c r="G102" s="820"/>
      <c r="H102" s="820"/>
      <c r="I102" s="465"/>
      <c r="J102" s="282" t="s">
        <v>474</v>
      </c>
      <c r="K102" s="284" t="s">
        <v>475</v>
      </c>
      <c r="L102" s="931"/>
      <c r="M102" s="738"/>
      <c r="N102" s="860">
        <v>7</v>
      </c>
      <c r="O102" s="861">
        <v>8</v>
      </c>
      <c r="P102" s="862">
        <v>7</v>
      </c>
      <c r="Q102" s="862">
        <v>8</v>
      </c>
      <c r="R102" s="862"/>
      <c r="S102" s="862">
        <v>9</v>
      </c>
      <c r="T102" s="862">
        <v>8</v>
      </c>
      <c r="U102" s="862">
        <v>8</v>
      </c>
      <c r="V102" s="862">
        <v>9</v>
      </c>
      <c r="W102" s="862">
        <v>6</v>
      </c>
      <c r="X102" s="862"/>
      <c r="Y102" s="862">
        <v>8</v>
      </c>
      <c r="Z102" s="1283">
        <f t="shared" si="2"/>
        <v>78</v>
      </c>
      <c r="AA102" s="1124">
        <v>1</v>
      </c>
    </row>
    <row r="103" spans="1:28" ht="39" thickBot="1" x14ac:dyDescent="0.25">
      <c r="A103" s="1265">
        <v>5</v>
      </c>
      <c r="B103" s="1282" t="s">
        <v>455</v>
      </c>
      <c r="C103" s="962" t="s">
        <v>425</v>
      </c>
      <c r="D103" s="279" t="s">
        <v>426</v>
      </c>
      <c r="E103" s="273" t="s">
        <v>427</v>
      </c>
      <c r="F103" s="747" t="s">
        <v>428</v>
      </c>
      <c r="G103" s="820"/>
      <c r="H103" s="820"/>
      <c r="I103" s="965"/>
      <c r="J103" s="282" t="s">
        <v>469</v>
      </c>
      <c r="K103" s="284" t="s">
        <v>470</v>
      </c>
      <c r="L103" s="931"/>
      <c r="M103" s="738"/>
      <c r="N103" s="860">
        <v>9</v>
      </c>
      <c r="O103" s="861">
        <v>8</v>
      </c>
      <c r="P103" s="862">
        <v>5</v>
      </c>
      <c r="Q103" s="862">
        <v>9</v>
      </c>
      <c r="R103" s="862">
        <v>7</v>
      </c>
      <c r="S103" s="862"/>
      <c r="T103" s="862">
        <v>8</v>
      </c>
      <c r="U103" s="862">
        <v>7</v>
      </c>
      <c r="V103" s="862">
        <v>7</v>
      </c>
      <c r="W103" s="862">
        <v>7</v>
      </c>
      <c r="X103" s="862"/>
      <c r="Y103" s="862">
        <v>9</v>
      </c>
      <c r="Z103" s="1283">
        <f t="shared" si="2"/>
        <v>76</v>
      </c>
      <c r="AA103" s="1124">
        <v>1</v>
      </c>
    </row>
    <row r="104" spans="1:28" ht="77.25" thickBot="1" x14ac:dyDescent="0.25">
      <c r="A104" s="1266">
        <v>6</v>
      </c>
      <c r="B104" s="1282" t="s">
        <v>459</v>
      </c>
      <c r="C104" s="963" t="s">
        <v>441</v>
      </c>
      <c r="D104" s="279" t="s">
        <v>442</v>
      </c>
      <c r="E104" s="278" t="s">
        <v>443</v>
      </c>
      <c r="F104" s="747" t="s">
        <v>444</v>
      </c>
      <c r="G104" s="820"/>
      <c r="H104" s="820"/>
      <c r="I104" s="464"/>
      <c r="J104" s="282" t="s">
        <v>476</v>
      </c>
      <c r="K104" s="285" t="s">
        <v>135</v>
      </c>
      <c r="L104" s="931"/>
      <c r="M104" s="738"/>
      <c r="N104" s="860">
        <v>6</v>
      </c>
      <c r="O104" s="861">
        <v>8</v>
      </c>
      <c r="P104" s="862">
        <v>7</v>
      </c>
      <c r="Q104" s="862">
        <v>8</v>
      </c>
      <c r="R104" s="862">
        <v>7</v>
      </c>
      <c r="S104" s="862">
        <v>6</v>
      </c>
      <c r="T104" s="862">
        <v>8</v>
      </c>
      <c r="U104" s="862">
        <v>8</v>
      </c>
      <c r="V104" s="862">
        <v>7</v>
      </c>
      <c r="W104" s="862">
        <v>9</v>
      </c>
      <c r="X104" s="862"/>
      <c r="Y104" s="862">
        <v>8</v>
      </c>
      <c r="Z104" s="1283">
        <f t="shared" si="2"/>
        <v>74.545454545454547</v>
      </c>
      <c r="AA104" s="1124">
        <v>2</v>
      </c>
    </row>
    <row r="105" spans="1:28" ht="51.75" thickBot="1" x14ac:dyDescent="0.25">
      <c r="A105" s="1265">
        <v>7</v>
      </c>
      <c r="B105" s="1282" t="s">
        <v>457</v>
      </c>
      <c r="C105" s="963" t="s">
        <v>433</v>
      </c>
      <c r="D105" s="282" t="s">
        <v>434</v>
      </c>
      <c r="E105" s="273" t="s">
        <v>435</v>
      </c>
      <c r="F105" s="747" t="s">
        <v>436</v>
      </c>
      <c r="G105" s="786"/>
      <c r="H105" s="787"/>
      <c r="I105" s="465"/>
      <c r="J105" s="696" t="s">
        <v>473</v>
      </c>
      <c r="K105" s="964" t="s">
        <v>468</v>
      </c>
      <c r="L105" s="254"/>
      <c r="M105" s="255"/>
      <c r="N105" s="966">
        <v>7</v>
      </c>
      <c r="O105" s="967">
        <v>6</v>
      </c>
      <c r="P105" s="967">
        <v>5</v>
      </c>
      <c r="Q105" s="967">
        <v>7</v>
      </c>
      <c r="R105" s="967">
        <v>7</v>
      </c>
      <c r="S105" s="967">
        <v>8</v>
      </c>
      <c r="T105" s="967">
        <v>9</v>
      </c>
      <c r="U105" s="967">
        <v>7</v>
      </c>
      <c r="V105" s="967">
        <v>8</v>
      </c>
      <c r="W105" s="967">
        <v>7</v>
      </c>
      <c r="X105" s="967"/>
      <c r="Y105" s="967">
        <v>7</v>
      </c>
      <c r="Z105" s="1283">
        <f t="shared" si="2"/>
        <v>70.909090909090907</v>
      </c>
      <c r="AA105" s="1124">
        <v>2</v>
      </c>
    </row>
    <row r="106" spans="1:28" ht="39" customHeight="1" thickBot="1" x14ac:dyDescent="0.25">
      <c r="A106" s="1266">
        <v>10</v>
      </c>
      <c r="B106" s="1284" t="s">
        <v>664</v>
      </c>
      <c r="C106" s="1125" t="s">
        <v>719</v>
      </c>
      <c r="D106" s="1126"/>
      <c r="E106" s="1127"/>
      <c r="F106" s="1128"/>
      <c r="G106" s="1129"/>
      <c r="H106" s="1129"/>
      <c r="I106" s="1130"/>
      <c r="J106" s="1131" t="s">
        <v>637</v>
      </c>
      <c r="K106" s="1132" t="s">
        <v>671</v>
      </c>
      <c r="L106" s="1133"/>
      <c r="M106" s="1134"/>
      <c r="N106" s="1135"/>
      <c r="O106" s="1136"/>
      <c r="P106" s="1136"/>
      <c r="Q106" s="1136"/>
      <c r="R106" s="1136"/>
      <c r="S106" s="1136"/>
      <c r="T106" s="1136"/>
      <c r="U106" s="1136"/>
      <c r="V106" s="1136"/>
      <c r="W106" s="1136"/>
      <c r="X106" s="1136"/>
      <c r="Y106" s="1136"/>
      <c r="Z106" s="1285">
        <v>92.000000000000014</v>
      </c>
      <c r="AA106" s="1124">
        <v>2</v>
      </c>
    </row>
    <row r="107" spans="1:28" ht="39" customHeight="1" thickBot="1" x14ac:dyDescent="0.25">
      <c r="A107" s="1265">
        <v>11</v>
      </c>
      <c r="B107" s="1284" t="s">
        <v>665</v>
      </c>
      <c r="C107" s="1125" t="s">
        <v>670</v>
      </c>
      <c r="D107" s="1126"/>
      <c r="E107" s="1127"/>
      <c r="F107" s="1128"/>
      <c r="G107" s="1129"/>
      <c r="H107" s="1129"/>
      <c r="I107" s="1130"/>
      <c r="J107" s="1131" t="s">
        <v>672</v>
      </c>
      <c r="K107" s="1132" t="s">
        <v>673</v>
      </c>
      <c r="L107" s="1133"/>
      <c r="M107" s="1134"/>
      <c r="N107" s="1135"/>
      <c r="O107" s="1136"/>
      <c r="P107" s="1136"/>
      <c r="Q107" s="1136"/>
      <c r="R107" s="1136"/>
      <c r="S107" s="1136"/>
      <c r="T107" s="1136"/>
      <c r="U107" s="1136"/>
      <c r="V107" s="1136"/>
      <c r="W107" s="1136"/>
      <c r="X107" s="1136"/>
      <c r="Y107" s="1136"/>
      <c r="Z107" s="1285">
        <v>91.666666666666657</v>
      </c>
      <c r="AA107" s="1124">
        <v>1</v>
      </c>
    </row>
    <row r="108" spans="1:28" ht="39" customHeight="1" thickBot="1" x14ac:dyDescent="0.25">
      <c r="A108" s="1266">
        <v>12</v>
      </c>
      <c r="B108" s="1284" t="s">
        <v>666</v>
      </c>
      <c r="C108" s="1125" t="s">
        <v>669</v>
      </c>
      <c r="D108" s="1126"/>
      <c r="E108" s="1127"/>
      <c r="F108" s="1128"/>
      <c r="G108" s="1129"/>
      <c r="H108" s="1129"/>
      <c r="I108" s="1130"/>
      <c r="J108" s="1131" t="s">
        <v>674</v>
      </c>
      <c r="K108" s="1132" t="s">
        <v>675</v>
      </c>
      <c r="L108" s="1133"/>
      <c r="M108" s="1134"/>
      <c r="N108" s="1135"/>
      <c r="O108" s="1136"/>
      <c r="P108" s="1136"/>
      <c r="Q108" s="1136"/>
      <c r="R108" s="1136"/>
      <c r="S108" s="1136"/>
      <c r="T108" s="1136"/>
      <c r="U108" s="1136"/>
      <c r="V108" s="1136"/>
      <c r="W108" s="1136"/>
      <c r="X108" s="1136"/>
      <c r="Y108" s="1136"/>
      <c r="Z108" s="1285">
        <v>91</v>
      </c>
      <c r="AA108" s="1124">
        <v>1</v>
      </c>
    </row>
    <row r="109" spans="1:28" ht="39" customHeight="1" thickBot="1" x14ac:dyDescent="0.25">
      <c r="A109" s="1265">
        <v>13</v>
      </c>
      <c r="B109" s="1286" t="s">
        <v>667</v>
      </c>
      <c r="C109" s="1250" t="s">
        <v>668</v>
      </c>
      <c r="D109" s="1144"/>
      <c r="E109" s="1287"/>
      <c r="F109" s="1140"/>
      <c r="G109" s="1141"/>
      <c r="H109" s="1141"/>
      <c r="I109" s="1288"/>
      <c r="J109" s="1289" t="s">
        <v>676</v>
      </c>
      <c r="K109" s="1290" t="s">
        <v>677</v>
      </c>
      <c r="L109" s="1142"/>
      <c r="M109" s="1291"/>
      <c r="N109" s="1292"/>
      <c r="O109" s="1293"/>
      <c r="P109" s="1293"/>
      <c r="Q109" s="1293"/>
      <c r="R109" s="1293"/>
      <c r="S109" s="1293"/>
      <c r="T109" s="1293"/>
      <c r="U109" s="1293"/>
      <c r="V109" s="1293"/>
      <c r="W109" s="1293"/>
      <c r="X109" s="1293"/>
      <c r="Y109" s="1293"/>
      <c r="Z109" s="1294">
        <v>88.333333333333343</v>
      </c>
      <c r="AA109" s="1124">
        <v>1</v>
      </c>
    </row>
    <row r="110" spans="1:28" x14ac:dyDescent="0.2">
      <c r="AA110" s="141">
        <f>SUM(AA99:AA109)</f>
        <v>16</v>
      </c>
      <c r="AB110" s="141">
        <f>SUM(AA106:AA109)</f>
        <v>5</v>
      </c>
    </row>
    <row r="111" spans="1:28" x14ac:dyDescent="0.2">
      <c r="AA111" s="141">
        <f>SUM(AA110,AA96,AA86,AA74,AA67,AA63,AA53,AA48,AA37,AA32,AA23,AA16,AA9)</f>
        <v>91</v>
      </c>
      <c r="AB111" s="141">
        <f>SUM(AB110,AB96,AB86,AB74,AB67,AB63,AB53,AB48,AB37,AB32,AB23,AB16,AB9)</f>
        <v>29</v>
      </c>
    </row>
    <row r="112" spans="1:28" x14ac:dyDescent="0.2">
      <c r="AA112" s="1124"/>
    </row>
    <row r="113" spans="27:27" x14ac:dyDescent="0.2">
      <c r="AA113" s="141"/>
    </row>
  </sheetData>
  <sortState ref="A36:Z41">
    <sortCondition descending="1" ref="Z36:Z41"/>
  </sortState>
  <hyperlinks>
    <hyperlink ref="F45" r:id="rId1"/>
    <hyperlink ref="F43" r:id="rId2"/>
    <hyperlink ref="F46" r:id="rId3"/>
    <hyperlink ref="F47" r:id="rId4"/>
    <hyperlink ref="F44" r:id="rId5"/>
    <hyperlink ref="F41" r:id="rId6"/>
    <hyperlink ref="F52" r:id="rId7"/>
    <hyperlink ref="F50" r:id="rId8"/>
    <hyperlink ref="F51" r:id="rId9"/>
    <hyperlink ref="F57" r:id="rId10"/>
    <hyperlink ref="F55" r:id="rId11"/>
    <hyperlink ref="F56" r:id="rId12"/>
    <hyperlink ref="F66" r:id="rId13"/>
    <hyperlink ref="F65" r:id="rId14"/>
    <hyperlink ref="F70" r:id="rId15"/>
    <hyperlink ref="F71" r:id="rId16"/>
    <hyperlink ref="F99" r:id="rId17"/>
    <hyperlink ref="F103" r:id="rId18"/>
    <hyperlink ref="F101" r:id="rId19"/>
    <hyperlink ref="F105" r:id="rId20"/>
    <hyperlink ref="F102" r:id="rId21"/>
    <hyperlink ref="F104" r:id="rId22"/>
    <hyperlink ref="F100" r:id="rId23"/>
    <hyperlink ref="F79" r:id="rId24"/>
    <hyperlink ref="F77" r:id="rId25"/>
    <hyperlink ref="F81" r:id="rId26"/>
    <hyperlink ref="F82" r:id="rId27"/>
    <hyperlink ref="F78" r:id="rId28"/>
    <hyperlink ref="F80" r:id="rId29"/>
    <hyperlink ref="F76" r:id="rId30"/>
    <hyperlink ref="F90" r:id="rId31"/>
    <hyperlink ref="F91" r:id="rId32"/>
    <hyperlink ref="F92" r:id="rId33"/>
    <hyperlink ref="F5" r:id="rId34"/>
    <hyperlink ref="F6" r:id="rId35" display="mailto:nikkerzen@freemail.hu"/>
    <hyperlink ref="F11" r:id="rId36"/>
    <hyperlink ref="F12" r:id="rId37"/>
    <hyperlink ref="F13" r:id="rId38" display="mailto:matusz040224@gmail.com"/>
    <hyperlink ref="F19" r:id="rId39"/>
    <hyperlink ref="F20" r:id="rId40"/>
    <hyperlink ref="F21" r:id="rId41"/>
    <hyperlink ref="F26" r:id="rId42"/>
    <hyperlink ref="F27" r:id="rId43"/>
    <hyperlink ref="F25" r:id="rId44"/>
    <hyperlink ref="F7" r:id="rId45" display="mailto:vaci.balazs0818@freemail.hu"/>
  </hyperlinks>
  <pageMargins left="0.7" right="0.7" top="0.75" bottom="0.75" header="0.3" footer="0.3"/>
  <pageSetup paperSize="9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15</vt:i4>
      </vt:variant>
    </vt:vector>
  </HeadingPairs>
  <TitlesOfParts>
    <vt:vector size="24" baseType="lpstr">
      <vt:lpstr>Alkalmazói</vt:lpstr>
      <vt:lpstr>Animáció</vt:lpstr>
      <vt:lpstr>Grafika</vt:lpstr>
      <vt:lpstr>Zene</vt:lpstr>
      <vt:lpstr>CAD</vt:lpstr>
      <vt:lpstr>Hardware</vt:lpstr>
      <vt:lpstr>Játék</vt:lpstr>
      <vt:lpstr>Oktatóprogram</vt:lpstr>
      <vt:lpstr>Döntősök</vt:lpstr>
      <vt:lpstr>Alkalmazói!Nyomtatási_cím</vt:lpstr>
      <vt:lpstr>Animáció!Nyomtatási_cím</vt:lpstr>
      <vt:lpstr>CAD!Nyomtatási_cím</vt:lpstr>
      <vt:lpstr>Grafika!Nyomtatási_cím</vt:lpstr>
      <vt:lpstr>Játék!Nyomtatási_cím</vt:lpstr>
      <vt:lpstr>Oktatóprogram!Nyomtatási_cím</vt:lpstr>
      <vt:lpstr>Zene!Nyomtatási_cím</vt:lpstr>
      <vt:lpstr>Alkalmazói!Nyomtatási_terület</vt:lpstr>
      <vt:lpstr>Animáció!Nyomtatási_terület</vt:lpstr>
      <vt:lpstr>CAD!Nyomtatási_terület</vt:lpstr>
      <vt:lpstr>Grafika!Nyomtatási_terület</vt:lpstr>
      <vt:lpstr>Hardware!Nyomtatási_terület</vt:lpstr>
      <vt:lpstr>Játék!Nyomtatási_terület</vt:lpstr>
      <vt:lpstr>Oktatóprogram!Nyomtatási_terület</vt:lpstr>
      <vt:lpstr>Zene!Nyomtatási_terület</vt:lpstr>
    </vt:vector>
  </TitlesOfParts>
  <Company>I. Béla Gimnázium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Miklós</dc:creator>
  <cp:lastModifiedBy>PeterM</cp:lastModifiedBy>
  <cp:lastPrinted>2016-02-24T22:11:18Z</cp:lastPrinted>
  <dcterms:created xsi:type="dcterms:W3CDTF">2011-02-21T23:34:06Z</dcterms:created>
  <dcterms:modified xsi:type="dcterms:W3CDTF">2016-03-02T15:25:05Z</dcterms:modified>
</cp:coreProperties>
</file>